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8760" tabRatio="1000"/>
  </bookViews>
  <sheets>
    <sheet name="C.2" sheetId="14" r:id="rId1"/>
    <sheet name="C.3" sheetId="15" r:id="rId2"/>
    <sheet name="C.4" sheetId="16" r:id="rId3"/>
    <sheet name="C.3.1" sheetId="17" r:id="rId4"/>
    <sheet name="C.4.1" sheetId="18" r:id="rId5"/>
    <sheet name="C.3.2" sheetId="19" r:id="rId6"/>
    <sheet name="C.4.2" sheetId="20" r:id="rId7"/>
    <sheet name="C.3.3" sheetId="21" r:id="rId8"/>
    <sheet name="C.4.3" sheetId="22" r:id="rId9"/>
    <sheet name="C.3.4" sheetId="23" r:id="rId10"/>
    <sheet name="C.4.4" sheetId="24" r:id="rId11"/>
    <sheet name="C.3.5" sheetId="25" r:id="rId12"/>
    <sheet name="C.4.5" sheetId="26" r:id="rId13"/>
    <sheet name="C.3.6" sheetId="27" r:id="rId14"/>
    <sheet name="C.4.6" sheetId="28" r:id="rId15"/>
    <sheet name="C.3.7" sheetId="29" r:id="rId16"/>
    <sheet name="C.4.7" sheetId="30" r:id="rId17"/>
    <sheet name="C.3.8" sheetId="31" r:id="rId18"/>
    <sheet name="C.4.8" sheetId="32" r:id="rId19"/>
    <sheet name="C.3.9" sheetId="33" r:id="rId20"/>
    <sheet name="C.4.9" sheetId="34" r:id="rId21"/>
    <sheet name="B.1" sheetId="1" r:id="rId22"/>
    <sheet name="B.2" sheetId="2" r:id="rId23"/>
    <sheet name="B.2.1" sheetId="3" r:id="rId24"/>
    <sheet name="B.2.2" sheetId="4" r:id="rId25"/>
    <sheet name="B.2.3" sheetId="5" r:id="rId26"/>
    <sheet name="B.2.4" sheetId="6" r:id="rId27"/>
    <sheet name="B.2.5" sheetId="7" r:id="rId28"/>
    <sheet name="B.2.6" sheetId="8" r:id="rId29"/>
    <sheet name="B.2.7" sheetId="9" r:id="rId30"/>
    <sheet name="B.2.8" sheetId="10" r:id="rId31"/>
    <sheet name="B.2.9" sheetId="11" r:id="rId32"/>
  </sheets>
  <definedNames>
    <definedName name="_xlnm._FilterDatabase" localSheetId="1" hidden="1">C.3!$Z$1:$Z$247</definedName>
    <definedName name="_xlnm._FilterDatabase" localSheetId="3" hidden="1">C.3.1!$Z$1:$Z$247</definedName>
    <definedName name="_xlnm._FilterDatabase" localSheetId="5" hidden="1">C.3.2!$Z$1:$Z$247</definedName>
    <definedName name="_xlnm._FilterDatabase" localSheetId="7" hidden="1">C.3.3!$Z$1:$Z$247</definedName>
    <definedName name="_xlnm._FilterDatabase" localSheetId="9" hidden="1">C.3.4!$Z$1:$Z$247</definedName>
    <definedName name="_xlnm._FilterDatabase" localSheetId="11" hidden="1">C.3.5!$Z$1:$Z$247</definedName>
    <definedName name="_xlnm._FilterDatabase" localSheetId="13" hidden="1">C.3.6!$Z$1:$Z$247</definedName>
    <definedName name="_xlnm._FilterDatabase" localSheetId="15" hidden="1">C.3.7!$Z$1:$Z$247</definedName>
    <definedName name="_xlnm._FilterDatabase" localSheetId="17" hidden="1">C.3.8!$Z$1:$Z$247</definedName>
    <definedName name="_xlnm._FilterDatabase" localSheetId="19" hidden="1">C.3.9!$Z$1:$Z$247</definedName>
  </definedNames>
  <calcPr calcId="145621"/>
</workbook>
</file>

<file path=xl/calcChain.xml><?xml version="1.0" encoding="utf-8"?>
<calcChain xmlns="http://schemas.openxmlformats.org/spreadsheetml/2006/main">
  <c r="F8" i="9" l="1"/>
  <c r="J16" i="34"/>
  <c r="F16" i="34"/>
  <c r="K16" i="34"/>
  <c r="I16" i="34"/>
  <c r="G16" i="34"/>
  <c r="E16" i="34"/>
  <c r="C16" i="34"/>
  <c r="H16" i="34"/>
  <c r="D16" i="34"/>
  <c r="K8" i="34"/>
  <c r="G8" i="34"/>
  <c r="C8" i="34"/>
  <c r="J8" i="34"/>
  <c r="H8" i="34"/>
  <c r="F8" i="34"/>
  <c r="D8" i="34"/>
  <c r="I8" i="34"/>
  <c r="E8" i="34"/>
  <c r="K4" i="34"/>
  <c r="G4" i="34"/>
  <c r="C4" i="34"/>
  <c r="J4" i="34"/>
  <c r="H4" i="34"/>
  <c r="F4" i="34"/>
  <c r="D4" i="34"/>
  <c r="I4" i="34"/>
  <c r="I26" i="34" s="1"/>
  <c r="E4" i="34"/>
  <c r="E26" i="34" s="1"/>
  <c r="Z20" i="33"/>
  <c r="Z19" i="33"/>
  <c r="Z18" i="33"/>
  <c r="Z17" i="33"/>
  <c r="Z16" i="33"/>
  <c r="Z15" i="33"/>
  <c r="Z14" i="33"/>
  <c r="Z13" i="33"/>
  <c r="Z12" i="33"/>
  <c r="Z11" i="33"/>
  <c r="Z10" i="33"/>
  <c r="Z9" i="33"/>
  <c r="Z8" i="33"/>
  <c r="Z7" i="33"/>
  <c r="Z6" i="33"/>
  <c r="Z5" i="33"/>
  <c r="K19" i="33"/>
  <c r="J19" i="33"/>
  <c r="I19" i="33"/>
  <c r="H19" i="33"/>
  <c r="G19" i="33"/>
  <c r="F19" i="33"/>
  <c r="E19" i="33"/>
  <c r="D19" i="33"/>
  <c r="C19" i="33"/>
  <c r="Z4" i="33"/>
  <c r="G16" i="32"/>
  <c r="C16" i="32"/>
  <c r="K16" i="32"/>
  <c r="I16" i="32"/>
  <c r="H16" i="32"/>
  <c r="E16" i="32"/>
  <c r="D16" i="32"/>
  <c r="J16" i="32"/>
  <c r="F16" i="32"/>
  <c r="J8" i="32"/>
  <c r="H8" i="32"/>
  <c r="F8" i="32"/>
  <c r="D8" i="32"/>
  <c r="K8" i="32"/>
  <c r="I8" i="32"/>
  <c r="G8" i="32"/>
  <c r="E8" i="32"/>
  <c r="C8" i="32"/>
  <c r="K4" i="32"/>
  <c r="K26" i="32" s="1"/>
  <c r="G4" i="32"/>
  <c r="C4" i="32"/>
  <c r="J4" i="32"/>
  <c r="J26" i="32" s="1"/>
  <c r="H4" i="32"/>
  <c r="H26" i="32" s="1"/>
  <c r="F4" i="32"/>
  <c r="F26" i="32" s="1"/>
  <c r="D4" i="32"/>
  <c r="D26" i="32" s="1"/>
  <c r="I4" i="32"/>
  <c r="E4" i="32"/>
  <c r="Z20" i="31"/>
  <c r="Z19" i="31"/>
  <c r="Z18" i="31"/>
  <c r="Z17" i="31"/>
  <c r="Z16" i="31"/>
  <c r="Z15" i="31"/>
  <c r="Z14" i="31"/>
  <c r="Z13" i="31"/>
  <c r="Z12" i="31"/>
  <c r="Z11" i="31"/>
  <c r="Z10" i="31"/>
  <c r="Z9" i="31"/>
  <c r="Z8" i="31"/>
  <c r="Z7" i="31"/>
  <c r="Z6" i="31"/>
  <c r="Z5" i="31"/>
  <c r="K19" i="31"/>
  <c r="J19" i="31"/>
  <c r="I19" i="31"/>
  <c r="H19" i="31"/>
  <c r="G19" i="31"/>
  <c r="F19" i="31"/>
  <c r="E19" i="31"/>
  <c r="D19" i="31"/>
  <c r="C19" i="31"/>
  <c r="Z4" i="31"/>
  <c r="J16" i="30"/>
  <c r="F16" i="30"/>
  <c r="K16" i="30"/>
  <c r="G16" i="30"/>
  <c r="C16" i="30"/>
  <c r="H16" i="30"/>
  <c r="D16" i="30"/>
  <c r="I16" i="30"/>
  <c r="E16" i="30"/>
  <c r="H8" i="30"/>
  <c r="D8" i="30"/>
  <c r="K8" i="30"/>
  <c r="J8" i="30"/>
  <c r="I8" i="30"/>
  <c r="G8" i="30"/>
  <c r="F8" i="30"/>
  <c r="E8" i="30"/>
  <c r="C8" i="30"/>
  <c r="J4" i="30"/>
  <c r="J26" i="30" s="1"/>
  <c r="F4" i="30"/>
  <c r="F26" i="30" s="1"/>
  <c r="K4" i="30"/>
  <c r="K26" i="30" s="1"/>
  <c r="G4" i="30"/>
  <c r="G26" i="30" s="1"/>
  <c r="C4" i="30"/>
  <c r="C26" i="30" s="1"/>
  <c r="H4" i="30"/>
  <c r="D4" i="30"/>
  <c r="I4" i="30"/>
  <c r="I26" i="30" s="1"/>
  <c r="E4" i="30"/>
  <c r="E26" i="30" s="1"/>
  <c r="Z20" i="29"/>
  <c r="Z19" i="29"/>
  <c r="Z18" i="29"/>
  <c r="Z17" i="29"/>
  <c r="Z16" i="29"/>
  <c r="Z15" i="29"/>
  <c r="Z14" i="29"/>
  <c r="Z13" i="29"/>
  <c r="Z12" i="29"/>
  <c r="Z11" i="29"/>
  <c r="Z10" i="29"/>
  <c r="Z9" i="29"/>
  <c r="Z8" i="29"/>
  <c r="Z7" i="29"/>
  <c r="Z6" i="29"/>
  <c r="Z5" i="29"/>
  <c r="K19" i="29"/>
  <c r="J19" i="29"/>
  <c r="I19" i="29"/>
  <c r="H19" i="29"/>
  <c r="G19" i="29"/>
  <c r="F19" i="29"/>
  <c r="E19" i="29"/>
  <c r="D19" i="29"/>
  <c r="C19" i="29"/>
  <c r="Z4" i="29"/>
  <c r="H16" i="28"/>
  <c r="D16" i="28"/>
  <c r="K16" i="28"/>
  <c r="J16" i="28"/>
  <c r="I16" i="28"/>
  <c r="G16" i="28"/>
  <c r="F16" i="28"/>
  <c r="E16" i="28"/>
  <c r="C16" i="28"/>
  <c r="H8" i="28"/>
  <c r="D8" i="28"/>
  <c r="K8" i="28"/>
  <c r="J8" i="28"/>
  <c r="I8" i="28"/>
  <c r="G8" i="28"/>
  <c r="F8" i="28"/>
  <c r="E8" i="28"/>
  <c r="C8" i="28"/>
  <c r="J4" i="28"/>
  <c r="J26" i="28" s="1"/>
  <c r="F4" i="28"/>
  <c r="F26" i="28" s="1"/>
  <c r="K4" i="28"/>
  <c r="K26" i="28" s="1"/>
  <c r="G4" i="28"/>
  <c r="G26" i="28" s="1"/>
  <c r="C4" i="28"/>
  <c r="C26" i="28" s="1"/>
  <c r="H4" i="28"/>
  <c r="D4" i="28"/>
  <c r="I4" i="28"/>
  <c r="I26" i="28" s="1"/>
  <c r="E4" i="28"/>
  <c r="E26" i="28" s="1"/>
  <c r="Z20" i="27"/>
  <c r="Z19" i="27"/>
  <c r="Z18" i="27"/>
  <c r="Z17" i="27"/>
  <c r="Z16" i="27"/>
  <c r="Z15" i="27"/>
  <c r="Z14" i="27"/>
  <c r="Z13" i="27"/>
  <c r="Z12" i="27"/>
  <c r="Z11" i="27"/>
  <c r="Z10" i="27"/>
  <c r="Z9" i="27"/>
  <c r="Z8" i="27"/>
  <c r="Z7" i="27"/>
  <c r="Z6" i="27"/>
  <c r="Z5" i="27"/>
  <c r="K19" i="27"/>
  <c r="J19" i="27"/>
  <c r="I19" i="27"/>
  <c r="H19" i="27"/>
  <c r="G19" i="27"/>
  <c r="F19" i="27"/>
  <c r="E19" i="27"/>
  <c r="D19" i="27"/>
  <c r="C19" i="27"/>
  <c r="Z4" i="27"/>
  <c r="K16" i="26"/>
  <c r="J16" i="26"/>
  <c r="H16" i="26"/>
  <c r="F16" i="26"/>
  <c r="D16" i="26"/>
  <c r="I16" i="26"/>
  <c r="G16" i="26"/>
  <c r="E16" i="26"/>
  <c r="C16" i="26"/>
  <c r="K8" i="26"/>
  <c r="H8" i="26"/>
  <c r="G8" i="26"/>
  <c r="D8" i="26"/>
  <c r="C8" i="26"/>
  <c r="J8" i="26"/>
  <c r="I8" i="26"/>
  <c r="F8" i="26"/>
  <c r="E8" i="26"/>
  <c r="J4" i="26"/>
  <c r="F4" i="26"/>
  <c r="K4" i="26"/>
  <c r="K26" i="26" s="1"/>
  <c r="H4" i="26"/>
  <c r="G4" i="26"/>
  <c r="G26" i="26" s="1"/>
  <c r="D4" i="26"/>
  <c r="C4" i="26"/>
  <c r="C26" i="26" s="1"/>
  <c r="I4" i="26"/>
  <c r="I26" i="26" s="1"/>
  <c r="E4" i="26"/>
  <c r="E26" i="26" s="1"/>
  <c r="Z20" i="25"/>
  <c r="Z19" i="25"/>
  <c r="Z18" i="25"/>
  <c r="Z17" i="25"/>
  <c r="Z16" i="25"/>
  <c r="Z15" i="25"/>
  <c r="Z14" i="25"/>
  <c r="Z13" i="25"/>
  <c r="Z12" i="25"/>
  <c r="Z11" i="25"/>
  <c r="Z10" i="25"/>
  <c r="Z9" i="25"/>
  <c r="Z8" i="25"/>
  <c r="Z7" i="25"/>
  <c r="Z6" i="25"/>
  <c r="Z5" i="25"/>
  <c r="K19" i="25"/>
  <c r="J19" i="25"/>
  <c r="I19" i="25"/>
  <c r="H19" i="25"/>
  <c r="G19" i="25"/>
  <c r="F19" i="25"/>
  <c r="E19" i="25"/>
  <c r="D19" i="25"/>
  <c r="C19" i="25"/>
  <c r="Z4" i="25"/>
  <c r="K16" i="24"/>
  <c r="J16" i="24"/>
  <c r="H16" i="24"/>
  <c r="G16" i="24"/>
  <c r="F16" i="24"/>
  <c r="D16" i="24"/>
  <c r="C16" i="24"/>
  <c r="I16" i="24"/>
  <c r="E16" i="24"/>
  <c r="K8" i="24"/>
  <c r="H8" i="24"/>
  <c r="G8" i="24"/>
  <c r="D8" i="24"/>
  <c r="C8" i="24"/>
  <c r="J8" i="24"/>
  <c r="I8" i="24"/>
  <c r="F8" i="24"/>
  <c r="E8" i="24"/>
  <c r="K4" i="24"/>
  <c r="K26" i="24" s="1"/>
  <c r="H4" i="24"/>
  <c r="G4" i="24"/>
  <c r="G26" i="24" s="1"/>
  <c r="D4" i="24"/>
  <c r="C4" i="24"/>
  <c r="C26" i="24" s="1"/>
  <c r="J4" i="24"/>
  <c r="I4" i="24"/>
  <c r="I26" i="24" s="1"/>
  <c r="F4" i="24"/>
  <c r="E4" i="24"/>
  <c r="E26" i="24" s="1"/>
  <c r="Z20" i="23"/>
  <c r="Z19" i="23"/>
  <c r="Z18" i="23"/>
  <c r="Z17" i="23"/>
  <c r="Z16" i="23"/>
  <c r="Z15" i="23"/>
  <c r="Z14" i="23"/>
  <c r="Z13" i="23"/>
  <c r="Z12" i="23"/>
  <c r="Z11" i="23"/>
  <c r="Z10" i="23"/>
  <c r="Z9" i="23"/>
  <c r="Z8" i="23"/>
  <c r="Z7" i="23"/>
  <c r="Z6" i="23"/>
  <c r="Z5" i="23"/>
  <c r="J19" i="23"/>
  <c r="I19" i="23"/>
  <c r="H19" i="23"/>
  <c r="F19" i="23"/>
  <c r="E19" i="23"/>
  <c r="D19" i="23"/>
  <c r="Z4" i="23"/>
  <c r="K16" i="22"/>
  <c r="G16" i="22"/>
  <c r="C16" i="22"/>
  <c r="J16" i="22"/>
  <c r="H16" i="22"/>
  <c r="F16" i="22"/>
  <c r="D16" i="22"/>
  <c r="I16" i="22"/>
  <c r="E16" i="22"/>
  <c r="H8" i="22"/>
  <c r="D8" i="22"/>
  <c r="K8" i="22"/>
  <c r="I8" i="22"/>
  <c r="G8" i="22"/>
  <c r="E8" i="22"/>
  <c r="C8" i="22"/>
  <c r="J8" i="22"/>
  <c r="F8" i="22"/>
  <c r="H4" i="22"/>
  <c r="D4" i="22"/>
  <c r="K4" i="22"/>
  <c r="K26" i="22" s="1"/>
  <c r="I4" i="22"/>
  <c r="I26" i="22" s="1"/>
  <c r="G4" i="22"/>
  <c r="G26" i="22" s="1"/>
  <c r="E4" i="22"/>
  <c r="E26" i="22" s="1"/>
  <c r="C4" i="22"/>
  <c r="C26" i="22" s="1"/>
  <c r="J4" i="22"/>
  <c r="J26" i="22" s="1"/>
  <c r="F4" i="22"/>
  <c r="F26" i="22" s="1"/>
  <c r="Z20" i="21"/>
  <c r="Z19" i="21"/>
  <c r="Z18" i="21"/>
  <c r="Z17" i="21"/>
  <c r="Z16" i="21"/>
  <c r="Z15" i="21"/>
  <c r="Z14" i="21"/>
  <c r="Z13" i="21"/>
  <c r="Z12" i="21"/>
  <c r="Z11" i="21"/>
  <c r="Z10" i="21"/>
  <c r="Z9" i="21"/>
  <c r="Z8" i="21"/>
  <c r="Z7" i="21"/>
  <c r="Z6" i="21"/>
  <c r="Z5" i="21"/>
  <c r="K19" i="21"/>
  <c r="J19" i="21"/>
  <c r="I19" i="21"/>
  <c r="H19" i="21"/>
  <c r="G19" i="21"/>
  <c r="F19" i="21"/>
  <c r="E19" i="21"/>
  <c r="D19" i="21"/>
  <c r="C19" i="21"/>
  <c r="Z4" i="21"/>
  <c r="J16" i="20"/>
  <c r="F16" i="20"/>
  <c r="K16" i="20"/>
  <c r="I16" i="20"/>
  <c r="G16" i="20"/>
  <c r="E16" i="20"/>
  <c r="C16" i="20"/>
  <c r="H16" i="20"/>
  <c r="D16" i="20"/>
  <c r="K8" i="20"/>
  <c r="G8" i="20"/>
  <c r="C8" i="20"/>
  <c r="J8" i="20"/>
  <c r="H8" i="20"/>
  <c r="F8" i="20"/>
  <c r="D8" i="20"/>
  <c r="I8" i="20"/>
  <c r="E8" i="20"/>
  <c r="K4" i="20"/>
  <c r="K26" i="20" s="1"/>
  <c r="G4" i="20"/>
  <c r="G26" i="20" s="1"/>
  <c r="C4" i="20"/>
  <c r="C26" i="20" s="1"/>
  <c r="J4" i="20"/>
  <c r="J26" i="20" s="1"/>
  <c r="H4" i="20"/>
  <c r="H26" i="20" s="1"/>
  <c r="F4" i="20"/>
  <c r="F26" i="20" s="1"/>
  <c r="D4" i="20"/>
  <c r="D26" i="20" s="1"/>
  <c r="I4" i="20"/>
  <c r="E4" i="20"/>
  <c r="Z20" i="19"/>
  <c r="Z19" i="19"/>
  <c r="Z18" i="19"/>
  <c r="Z17" i="19"/>
  <c r="Z16" i="19"/>
  <c r="Z15" i="19"/>
  <c r="Z14" i="19"/>
  <c r="Z13" i="19"/>
  <c r="Z12" i="19"/>
  <c r="Z11" i="19"/>
  <c r="Z10" i="19"/>
  <c r="Z9" i="19"/>
  <c r="Z8" i="19"/>
  <c r="Z7" i="19"/>
  <c r="Z6" i="19"/>
  <c r="Z5" i="19"/>
  <c r="H19" i="19"/>
  <c r="D19" i="19"/>
  <c r="K19" i="19"/>
  <c r="J19" i="19"/>
  <c r="I19" i="19"/>
  <c r="G19" i="19"/>
  <c r="F19" i="19"/>
  <c r="E19" i="19"/>
  <c r="C19" i="19"/>
  <c r="Z4" i="19"/>
  <c r="K16" i="18"/>
  <c r="G16" i="18"/>
  <c r="C16" i="18"/>
  <c r="I16" i="18"/>
  <c r="H16" i="18"/>
  <c r="E16" i="18"/>
  <c r="D16" i="18"/>
  <c r="J16" i="18"/>
  <c r="F16" i="18"/>
  <c r="I8" i="18"/>
  <c r="E8" i="18"/>
  <c r="J8" i="18"/>
  <c r="H8" i="18"/>
  <c r="F8" i="18"/>
  <c r="D8" i="18"/>
  <c r="K8" i="18"/>
  <c r="G8" i="18"/>
  <c r="C8" i="18"/>
  <c r="I4" i="18"/>
  <c r="E4" i="18"/>
  <c r="J4" i="18"/>
  <c r="H4" i="18"/>
  <c r="H26" i="18" s="1"/>
  <c r="F4" i="18"/>
  <c r="D4" i="18"/>
  <c r="D26" i="18" s="1"/>
  <c r="K4" i="18"/>
  <c r="G4" i="18"/>
  <c r="G26" i="18" s="1"/>
  <c r="C4" i="18"/>
  <c r="C26" i="18" s="1"/>
  <c r="Z20" i="17"/>
  <c r="Z19" i="17"/>
  <c r="Z18" i="17"/>
  <c r="Z17" i="17"/>
  <c r="Z16" i="17"/>
  <c r="Z15" i="17"/>
  <c r="Z14" i="17"/>
  <c r="Z13" i="17"/>
  <c r="Z12" i="17"/>
  <c r="Z11" i="17"/>
  <c r="Z10" i="17"/>
  <c r="Z9" i="17"/>
  <c r="Z8" i="17"/>
  <c r="Z7" i="17"/>
  <c r="Z6" i="17"/>
  <c r="Z5" i="17"/>
  <c r="K19" i="17"/>
  <c r="J19" i="17"/>
  <c r="I19" i="17"/>
  <c r="H19" i="17"/>
  <c r="G19" i="17"/>
  <c r="F19" i="17"/>
  <c r="E19" i="17"/>
  <c r="D19" i="17"/>
  <c r="C19" i="17"/>
  <c r="Z4" i="17"/>
  <c r="J16" i="16"/>
  <c r="F16" i="16"/>
  <c r="K16" i="16"/>
  <c r="G16" i="16"/>
  <c r="C16" i="16"/>
  <c r="H16" i="16"/>
  <c r="D16" i="16"/>
  <c r="I16" i="16"/>
  <c r="E16" i="16"/>
  <c r="K8" i="16"/>
  <c r="G8" i="16"/>
  <c r="C8" i="16"/>
  <c r="I8" i="16"/>
  <c r="H8" i="16"/>
  <c r="E8" i="16"/>
  <c r="D8" i="16"/>
  <c r="J8" i="16"/>
  <c r="F8" i="16"/>
  <c r="K4" i="16"/>
  <c r="K26" i="16" s="1"/>
  <c r="G4" i="16"/>
  <c r="G26" i="16" s="1"/>
  <c r="C4" i="16"/>
  <c r="C26" i="16" s="1"/>
  <c r="I4" i="16"/>
  <c r="I26" i="16" s="1"/>
  <c r="H4" i="16"/>
  <c r="E4" i="16"/>
  <c r="E26" i="16" s="1"/>
  <c r="D4" i="16"/>
  <c r="J4" i="16"/>
  <c r="J26" i="16" s="1"/>
  <c r="F4" i="16"/>
  <c r="F26" i="16" s="1"/>
  <c r="Z20" i="15"/>
  <c r="Z19" i="15"/>
  <c r="Z18" i="15"/>
  <c r="Z17" i="15"/>
  <c r="Z16" i="15"/>
  <c r="Z15" i="15"/>
  <c r="Z14" i="15"/>
  <c r="Z13" i="15"/>
  <c r="Z12" i="15"/>
  <c r="Z11" i="15"/>
  <c r="Z10" i="15"/>
  <c r="Z9" i="15"/>
  <c r="Z8" i="15"/>
  <c r="Z7" i="15"/>
  <c r="Z6" i="15"/>
  <c r="Z5" i="15"/>
  <c r="K19" i="15"/>
  <c r="J19" i="15"/>
  <c r="I19" i="15"/>
  <c r="H19" i="15"/>
  <c r="G19" i="15"/>
  <c r="F19" i="15"/>
  <c r="E19" i="15"/>
  <c r="D19" i="15"/>
  <c r="C19" i="15"/>
  <c r="Z4" i="15"/>
  <c r="K4" i="14"/>
  <c r="G4" i="14"/>
  <c r="C4" i="14"/>
  <c r="K15" i="14"/>
  <c r="J15" i="14"/>
  <c r="I15" i="14"/>
  <c r="H15" i="14"/>
  <c r="G15" i="14"/>
  <c r="F15" i="14"/>
  <c r="E15" i="14"/>
  <c r="D15" i="14"/>
  <c r="C15" i="14"/>
  <c r="J4" i="14"/>
  <c r="I4" i="14"/>
  <c r="F4" i="14"/>
  <c r="E4" i="14"/>
  <c r="E26" i="20" l="1"/>
  <c r="K26" i="18"/>
  <c r="F26" i="18"/>
  <c r="J26" i="18"/>
  <c r="E26" i="18"/>
  <c r="I26" i="18"/>
  <c r="I26" i="20"/>
  <c r="D26" i="22"/>
  <c r="H26" i="22"/>
  <c r="D26" i="16"/>
  <c r="H26" i="16"/>
  <c r="C19" i="23"/>
  <c r="G19" i="23"/>
  <c r="K19" i="23"/>
  <c r="F26" i="24"/>
  <c r="D26" i="24"/>
  <c r="H26" i="24"/>
  <c r="D26" i="26"/>
  <c r="H26" i="26"/>
  <c r="F26" i="26"/>
  <c r="J26" i="26"/>
  <c r="C26" i="32"/>
  <c r="G26" i="32"/>
  <c r="F26" i="34"/>
  <c r="J26" i="34"/>
  <c r="D26" i="28"/>
  <c r="H26" i="28"/>
  <c r="D26" i="30"/>
  <c r="H26" i="30"/>
  <c r="E26" i="32"/>
  <c r="J26" i="24"/>
  <c r="I26" i="32"/>
  <c r="D26" i="34"/>
  <c r="H26" i="34"/>
  <c r="C26" i="34"/>
  <c r="G26" i="34"/>
  <c r="K26" i="34"/>
  <c r="D4" i="14"/>
  <c r="H4" i="14"/>
  <c r="K81" i="11"/>
  <c r="G81" i="11"/>
  <c r="L81" i="11"/>
  <c r="H81" i="11"/>
  <c r="M81" i="11"/>
  <c r="J81" i="11"/>
  <c r="I81" i="11"/>
  <c r="F81" i="11"/>
  <c r="E81" i="11"/>
  <c r="J78" i="11"/>
  <c r="J77" i="11" s="1"/>
  <c r="F78" i="11"/>
  <c r="F77" i="11" s="1"/>
  <c r="K78" i="11"/>
  <c r="K77" i="11" s="1"/>
  <c r="G78" i="11"/>
  <c r="G77" i="11" s="1"/>
  <c r="M78" i="11"/>
  <c r="L78" i="11"/>
  <c r="L77" i="11" s="1"/>
  <c r="I78" i="11"/>
  <c r="H78" i="11"/>
  <c r="E78" i="11"/>
  <c r="M77" i="11"/>
  <c r="I77" i="11"/>
  <c r="E77" i="11"/>
  <c r="J73" i="11"/>
  <c r="F73" i="11"/>
  <c r="K73" i="11"/>
  <c r="G73" i="11"/>
  <c r="M73" i="11"/>
  <c r="L73" i="11"/>
  <c r="I73" i="11"/>
  <c r="H73" i="11"/>
  <c r="E73" i="11"/>
  <c r="J68" i="11"/>
  <c r="F68" i="11"/>
  <c r="K68" i="11"/>
  <c r="G68" i="11"/>
  <c r="M68" i="11"/>
  <c r="L68" i="11"/>
  <c r="I68" i="11"/>
  <c r="H68" i="11"/>
  <c r="E68" i="11"/>
  <c r="M65" i="11"/>
  <c r="M64" i="11" s="1"/>
  <c r="I65" i="11"/>
  <c r="I64" i="11" s="1"/>
  <c r="E65" i="11"/>
  <c r="E64" i="11" s="1"/>
  <c r="J65" i="11"/>
  <c r="J64" i="11" s="1"/>
  <c r="F65" i="11"/>
  <c r="F64" i="11" s="1"/>
  <c r="L65" i="11"/>
  <c r="K65" i="11"/>
  <c r="K64" i="11" s="1"/>
  <c r="H65" i="11"/>
  <c r="G65" i="11"/>
  <c r="L64" i="11"/>
  <c r="H64" i="11"/>
  <c r="K59" i="11"/>
  <c r="G59" i="11"/>
  <c r="L59" i="11"/>
  <c r="H59" i="11"/>
  <c r="M59" i="11"/>
  <c r="J59" i="11"/>
  <c r="I59" i="11"/>
  <c r="F59" i="11"/>
  <c r="E59" i="11"/>
  <c r="J56" i="11"/>
  <c r="F56" i="11"/>
  <c r="K56" i="11"/>
  <c r="G56" i="11"/>
  <c r="M56" i="11"/>
  <c r="L56" i="11"/>
  <c r="I56" i="11"/>
  <c r="H56" i="11"/>
  <c r="E56" i="11"/>
  <c r="M53" i="11"/>
  <c r="M52" i="11" s="1"/>
  <c r="M51" i="11" s="1"/>
  <c r="I53" i="11"/>
  <c r="I52" i="11" s="1"/>
  <c r="I51" i="11" s="1"/>
  <c r="E53" i="11"/>
  <c r="E52" i="11" s="1"/>
  <c r="E51" i="11" s="1"/>
  <c r="J53" i="11"/>
  <c r="J52" i="11" s="1"/>
  <c r="J51" i="11" s="1"/>
  <c r="F53" i="11"/>
  <c r="F52" i="11" s="1"/>
  <c r="F51" i="11" s="1"/>
  <c r="L53" i="11"/>
  <c r="K53" i="11"/>
  <c r="K52" i="11" s="1"/>
  <c r="K51" i="11" s="1"/>
  <c r="H53" i="11"/>
  <c r="G53" i="11"/>
  <c r="L52" i="11"/>
  <c r="L51" i="11" s="1"/>
  <c r="H52" i="11"/>
  <c r="H51" i="11" s="1"/>
  <c r="J47" i="11"/>
  <c r="F47" i="11"/>
  <c r="K47" i="11"/>
  <c r="G47" i="11"/>
  <c r="G4" i="11" s="1"/>
  <c r="M47" i="11"/>
  <c r="L47" i="11"/>
  <c r="I47" i="11"/>
  <c r="H47" i="11"/>
  <c r="E47" i="11"/>
  <c r="J8" i="11"/>
  <c r="F8" i="11"/>
  <c r="M8" i="11"/>
  <c r="L8" i="11"/>
  <c r="K8" i="11"/>
  <c r="I8" i="11"/>
  <c r="H8" i="11"/>
  <c r="G8" i="11"/>
  <c r="E8" i="11"/>
  <c r="L5" i="11"/>
  <c r="L4" i="11" s="1"/>
  <c r="L92" i="11" s="1"/>
  <c r="H5" i="11"/>
  <c r="H4" i="11" s="1"/>
  <c r="M5" i="11"/>
  <c r="M4" i="11" s="1"/>
  <c r="M92" i="11" s="1"/>
  <c r="K5" i="11"/>
  <c r="I5" i="11"/>
  <c r="I4" i="11" s="1"/>
  <c r="I92" i="11" s="1"/>
  <c r="E5" i="11"/>
  <c r="E4" i="11" s="1"/>
  <c r="E92" i="11" s="1"/>
  <c r="J5" i="11"/>
  <c r="J4" i="11" s="1"/>
  <c r="J92" i="11" s="1"/>
  <c r="G5" i="11"/>
  <c r="F5" i="11"/>
  <c r="K81" i="10"/>
  <c r="G81" i="10"/>
  <c r="L81" i="10"/>
  <c r="J81" i="10"/>
  <c r="H81" i="10"/>
  <c r="F81" i="10"/>
  <c r="M81" i="10"/>
  <c r="I81" i="10"/>
  <c r="E81" i="10"/>
  <c r="J78" i="10"/>
  <c r="J77" i="10" s="1"/>
  <c r="F78" i="10"/>
  <c r="F77" i="10" s="1"/>
  <c r="M78" i="10"/>
  <c r="M77" i="10" s="1"/>
  <c r="K78" i="10"/>
  <c r="I78" i="10"/>
  <c r="I77" i="10" s="1"/>
  <c r="G78" i="10"/>
  <c r="E78" i="10"/>
  <c r="E77" i="10" s="1"/>
  <c r="L78" i="10"/>
  <c r="H78" i="10"/>
  <c r="J73" i="10"/>
  <c r="F73" i="10"/>
  <c r="K73" i="10"/>
  <c r="G73" i="10"/>
  <c r="M73" i="10"/>
  <c r="L73" i="10"/>
  <c r="I73" i="10"/>
  <c r="H73" i="10"/>
  <c r="E73" i="10"/>
  <c r="J68" i="10"/>
  <c r="F68" i="10"/>
  <c r="K68" i="10"/>
  <c r="G68" i="10"/>
  <c r="M68" i="10"/>
  <c r="L68" i="10"/>
  <c r="I68" i="10"/>
  <c r="H68" i="10"/>
  <c r="E68" i="10"/>
  <c r="M65" i="10"/>
  <c r="M64" i="10" s="1"/>
  <c r="I65" i="10"/>
  <c r="I64" i="10" s="1"/>
  <c r="E65" i="10"/>
  <c r="E64" i="10" s="1"/>
  <c r="J65" i="10"/>
  <c r="J64" i="10" s="1"/>
  <c r="F65" i="10"/>
  <c r="F64" i="10" s="1"/>
  <c r="L65" i="10"/>
  <c r="K65" i="10"/>
  <c r="K64" i="10" s="1"/>
  <c r="H65" i="10"/>
  <c r="G65" i="10"/>
  <c r="L64" i="10"/>
  <c r="H64" i="10"/>
  <c r="K59" i="10"/>
  <c r="G59" i="10"/>
  <c r="L59" i="10"/>
  <c r="H59" i="10"/>
  <c r="M59" i="10"/>
  <c r="J59" i="10"/>
  <c r="I59" i="10"/>
  <c r="F59" i="10"/>
  <c r="E59" i="10"/>
  <c r="J56" i="10"/>
  <c r="F56" i="10"/>
  <c r="K56" i="10"/>
  <c r="G56" i="10"/>
  <c r="M56" i="10"/>
  <c r="L56" i="10"/>
  <c r="I56" i="10"/>
  <c r="H56" i="10"/>
  <c r="E56" i="10"/>
  <c r="M53" i="10"/>
  <c r="M52" i="10" s="1"/>
  <c r="M51" i="10" s="1"/>
  <c r="I53" i="10"/>
  <c r="I52" i="10" s="1"/>
  <c r="I51" i="10" s="1"/>
  <c r="E53" i="10"/>
  <c r="E52" i="10" s="1"/>
  <c r="E51" i="10" s="1"/>
  <c r="J53" i="10"/>
  <c r="J52" i="10" s="1"/>
  <c r="J51" i="10" s="1"/>
  <c r="F53" i="10"/>
  <c r="F52" i="10" s="1"/>
  <c r="F51" i="10" s="1"/>
  <c r="L53" i="10"/>
  <c r="K53" i="10"/>
  <c r="K52" i="10" s="1"/>
  <c r="K51" i="10" s="1"/>
  <c r="H53" i="10"/>
  <c r="G53" i="10"/>
  <c r="L52" i="10"/>
  <c r="L51" i="10" s="1"/>
  <c r="H52" i="10"/>
  <c r="H51" i="10" s="1"/>
  <c r="J47" i="10"/>
  <c r="F47" i="10"/>
  <c r="K47" i="10"/>
  <c r="G47" i="10"/>
  <c r="M47" i="10"/>
  <c r="L47" i="10"/>
  <c r="I47" i="10"/>
  <c r="H47" i="10"/>
  <c r="E47" i="10"/>
  <c r="J8" i="10"/>
  <c r="F8" i="10"/>
  <c r="M8" i="10"/>
  <c r="L8" i="10"/>
  <c r="K8" i="10"/>
  <c r="I8" i="10"/>
  <c r="H8" i="10"/>
  <c r="G8" i="10"/>
  <c r="E8" i="10"/>
  <c r="L5" i="10"/>
  <c r="L4" i="10" s="1"/>
  <c r="H5" i="10"/>
  <c r="H4" i="10" s="1"/>
  <c r="M5" i="10"/>
  <c r="M4" i="10" s="1"/>
  <c r="M92" i="10" s="1"/>
  <c r="K5" i="10"/>
  <c r="K4" i="10" s="1"/>
  <c r="I5" i="10"/>
  <c r="I4" i="10" s="1"/>
  <c r="I92" i="10" s="1"/>
  <c r="G5" i="10"/>
  <c r="G4" i="10" s="1"/>
  <c r="E5" i="10"/>
  <c r="E4" i="10" s="1"/>
  <c r="E92" i="10" s="1"/>
  <c r="J5" i="10"/>
  <c r="J4" i="10" s="1"/>
  <c r="J92" i="10" s="1"/>
  <c r="F5" i="10"/>
  <c r="F4" i="10" s="1"/>
  <c r="F92" i="10" s="1"/>
  <c r="K81" i="9"/>
  <c r="G81" i="9"/>
  <c r="L81" i="9"/>
  <c r="J81" i="9"/>
  <c r="H81" i="9"/>
  <c r="F81" i="9"/>
  <c r="M81" i="9"/>
  <c r="I81" i="9"/>
  <c r="E81" i="9"/>
  <c r="J78" i="9"/>
  <c r="J77" i="9" s="1"/>
  <c r="F78" i="9"/>
  <c r="F77" i="9" s="1"/>
  <c r="M78" i="9"/>
  <c r="M77" i="9" s="1"/>
  <c r="K78" i="9"/>
  <c r="K77" i="9" s="1"/>
  <c r="I78" i="9"/>
  <c r="I77" i="9" s="1"/>
  <c r="G78" i="9"/>
  <c r="G77" i="9" s="1"/>
  <c r="E78" i="9"/>
  <c r="E77" i="9" s="1"/>
  <c r="L78" i="9"/>
  <c r="L77" i="9" s="1"/>
  <c r="H78" i="9"/>
  <c r="H77" i="9" s="1"/>
  <c r="J73" i="9"/>
  <c r="F73" i="9"/>
  <c r="M73" i="9"/>
  <c r="M51" i="9" s="1"/>
  <c r="K73" i="9"/>
  <c r="I73" i="9"/>
  <c r="I51" i="9" s="1"/>
  <c r="G73" i="9"/>
  <c r="E73" i="9"/>
  <c r="E51" i="9" s="1"/>
  <c r="L73" i="9"/>
  <c r="H73" i="9"/>
  <c r="J68" i="9"/>
  <c r="J64" i="9" s="1"/>
  <c r="F68" i="9"/>
  <c r="F64" i="9" s="1"/>
  <c r="K68" i="9"/>
  <c r="K64" i="9" s="1"/>
  <c r="K51" i="9" s="1"/>
  <c r="G68" i="9"/>
  <c r="G64" i="9" s="1"/>
  <c r="G51" i="9" s="1"/>
  <c r="M68" i="9"/>
  <c r="L68" i="9"/>
  <c r="I68" i="9"/>
  <c r="H68" i="9"/>
  <c r="E68" i="9"/>
  <c r="M65" i="9"/>
  <c r="L65" i="9"/>
  <c r="K65" i="9"/>
  <c r="J65" i="9"/>
  <c r="I65" i="9"/>
  <c r="H65" i="9"/>
  <c r="G65" i="9"/>
  <c r="F65" i="9"/>
  <c r="E65" i="9"/>
  <c r="M64" i="9"/>
  <c r="L64" i="9"/>
  <c r="I64" i="9"/>
  <c r="H64" i="9"/>
  <c r="E64" i="9"/>
  <c r="M59" i="9"/>
  <c r="L59" i="9"/>
  <c r="K59" i="9"/>
  <c r="J59" i="9"/>
  <c r="I59" i="9"/>
  <c r="H59" i="9"/>
  <c r="G59" i="9"/>
  <c r="F59" i="9"/>
  <c r="E59" i="9"/>
  <c r="M56" i="9"/>
  <c r="L56" i="9"/>
  <c r="K56" i="9"/>
  <c r="J56" i="9"/>
  <c r="I56" i="9"/>
  <c r="H56" i="9"/>
  <c r="G56" i="9"/>
  <c r="F56" i="9"/>
  <c r="E56" i="9"/>
  <c r="M53" i="9"/>
  <c r="L53" i="9"/>
  <c r="K53" i="9"/>
  <c r="J53" i="9"/>
  <c r="I53" i="9"/>
  <c r="H53" i="9"/>
  <c r="G53" i="9"/>
  <c r="F53" i="9"/>
  <c r="E53" i="9"/>
  <c r="M52" i="9"/>
  <c r="L52" i="9"/>
  <c r="K52" i="9"/>
  <c r="J52" i="9"/>
  <c r="I52" i="9"/>
  <c r="H52" i="9"/>
  <c r="G52" i="9"/>
  <c r="F52" i="9"/>
  <c r="E52" i="9"/>
  <c r="L51" i="9"/>
  <c r="H51" i="9"/>
  <c r="M47" i="9"/>
  <c r="L47" i="9"/>
  <c r="K47" i="9"/>
  <c r="J47" i="9"/>
  <c r="I47" i="9"/>
  <c r="H47" i="9"/>
  <c r="G47" i="9"/>
  <c r="F47" i="9"/>
  <c r="E47" i="9"/>
  <c r="J8" i="9"/>
  <c r="M8" i="9"/>
  <c r="L8" i="9"/>
  <c r="K8" i="9"/>
  <c r="I8" i="9"/>
  <c r="H8" i="9"/>
  <c r="G8" i="9"/>
  <c r="E8" i="9"/>
  <c r="L5" i="9"/>
  <c r="L4" i="9" s="1"/>
  <c r="L92" i="9" s="1"/>
  <c r="H5" i="9"/>
  <c r="H4" i="9" s="1"/>
  <c r="H92" i="9" s="1"/>
  <c r="M5" i="9"/>
  <c r="M4" i="9" s="1"/>
  <c r="M92" i="9" s="1"/>
  <c r="K5" i="9"/>
  <c r="K4" i="9" s="1"/>
  <c r="K92" i="9" s="1"/>
  <c r="I5" i="9"/>
  <c r="I4" i="9" s="1"/>
  <c r="I92" i="9" s="1"/>
  <c r="G5" i="9"/>
  <c r="G4" i="9" s="1"/>
  <c r="G92" i="9" s="1"/>
  <c r="E5" i="9"/>
  <c r="E4" i="9" s="1"/>
  <c r="E92" i="9" s="1"/>
  <c r="J5" i="9"/>
  <c r="F5" i="9"/>
  <c r="F4" i="9" s="1"/>
  <c r="K81" i="8"/>
  <c r="G81" i="8"/>
  <c r="L81" i="8"/>
  <c r="H81" i="8"/>
  <c r="F81" i="8"/>
  <c r="M81" i="8"/>
  <c r="J81" i="8"/>
  <c r="I81" i="8"/>
  <c r="E81" i="8"/>
  <c r="J78" i="8"/>
  <c r="J77" i="8" s="1"/>
  <c r="F78" i="8"/>
  <c r="F77" i="8" s="1"/>
  <c r="K78" i="8"/>
  <c r="K77" i="8" s="1"/>
  <c r="G78" i="8"/>
  <c r="G77" i="8" s="1"/>
  <c r="M78" i="8"/>
  <c r="L78" i="8"/>
  <c r="L77" i="8" s="1"/>
  <c r="I78" i="8"/>
  <c r="H78" i="8"/>
  <c r="E78" i="8"/>
  <c r="M77" i="8"/>
  <c r="I77" i="8"/>
  <c r="H77" i="8"/>
  <c r="E77" i="8"/>
  <c r="J73" i="8"/>
  <c r="F73" i="8"/>
  <c r="M73" i="8"/>
  <c r="K73" i="8"/>
  <c r="I73" i="8"/>
  <c r="G73" i="8"/>
  <c r="E73" i="8"/>
  <c r="L73" i="8"/>
  <c r="H73" i="8"/>
  <c r="J68" i="8"/>
  <c r="F68" i="8"/>
  <c r="M68" i="8"/>
  <c r="K68" i="8"/>
  <c r="I68" i="8"/>
  <c r="G68" i="8"/>
  <c r="E68" i="8"/>
  <c r="L68" i="8"/>
  <c r="H68" i="8"/>
  <c r="M65" i="8"/>
  <c r="M64" i="8" s="1"/>
  <c r="I65" i="8"/>
  <c r="I64" i="8" s="1"/>
  <c r="E65" i="8"/>
  <c r="E64" i="8" s="1"/>
  <c r="L65" i="8"/>
  <c r="L64" i="8" s="1"/>
  <c r="J65" i="8"/>
  <c r="J64" i="8" s="1"/>
  <c r="H65" i="8"/>
  <c r="H64" i="8" s="1"/>
  <c r="F65" i="8"/>
  <c r="F64" i="8" s="1"/>
  <c r="K65" i="8"/>
  <c r="G65" i="8"/>
  <c r="G64" i="8" s="1"/>
  <c r="K59" i="8"/>
  <c r="G59" i="8"/>
  <c r="L59" i="8"/>
  <c r="J59" i="8"/>
  <c r="H59" i="8"/>
  <c r="F59" i="8"/>
  <c r="M59" i="8"/>
  <c r="I59" i="8"/>
  <c r="E59" i="8"/>
  <c r="J56" i="8"/>
  <c r="F56" i="8"/>
  <c r="M56" i="8"/>
  <c r="K56" i="8"/>
  <c r="I56" i="8"/>
  <c r="G56" i="8"/>
  <c r="E56" i="8"/>
  <c r="L56" i="8"/>
  <c r="H56" i="8"/>
  <c r="M53" i="8"/>
  <c r="I53" i="8"/>
  <c r="E53" i="8"/>
  <c r="L53" i="8"/>
  <c r="L52" i="8" s="1"/>
  <c r="J53" i="8"/>
  <c r="J52" i="8" s="1"/>
  <c r="J51" i="8" s="1"/>
  <c r="H53" i="8"/>
  <c r="H52" i="8" s="1"/>
  <c r="F53" i="8"/>
  <c r="F52" i="8" s="1"/>
  <c r="F51" i="8" s="1"/>
  <c r="K53" i="8"/>
  <c r="K52" i="8" s="1"/>
  <c r="G53" i="8"/>
  <c r="G52" i="8" s="1"/>
  <c r="J47" i="8"/>
  <c r="F47" i="8"/>
  <c r="M47" i="8"/>
  <c r="K47" i="8"/>
  <c r="K4" i="8" s="1"/>
  <c r="I47" i="8"/>
  <c r="G47" i="8"/>
  <c r="G4" i="8" s="1"/>
  <c r="E47" i="8"/>
  <c r="L47" i="8"/>
  <c r="H47" i="8"/>
  <c r="M8" i="8"/>
  <c r="J8" i="8"/>
  <c r="I8" i="8"/>
  <c r="F8" i="8"/>
  <c r="E8" i="8"/>
  <c r="L8" i="8"/>
  <c r="K8" i="8"/>
  <c r="H8" i="8"/>
  <c r="G8" i="8"/>
  <c r="M5" i="8"/>
  <c r="M4" i="8" s="1"/>
  <c r="L5" i="8"/>
  <c r="L4" i="8" s="1"/>
  <c r="I5" i="8"/>
  <c r="I4" i="8" s="1"/>
  <c r="H5" i="8"/>
  <c r="H4" i="8" s="1"/>
  <c r="E5" i="8"/>
  <c r="E4" i="8" s="1"/>
  <c r="K5" i="8"/>
  <c r="J5" i="8"/>
  <c r="G5" i="8"/>
  <c r="F5" i="8"/>
  <c r="F4" i="8" s="1"/>
  <c r="F92" i="8" s="1"/>
  <c r="L81" i="7"/>
  <c r="K81" i="7"/>
  <c r="H81" i="7"/>
  <c r="G81" i="7"/>
  <c r="M81" i="7"/>
  <c r="J81" i="7"/>
  <c r="I81" i="7"/>
  <c r="F81" i="7"/>
  <c r="E81" i="7"/>
  <c r="K78" i="7"/>
  <c r="K77" i="7" s="1"/>
  <c r="J78" i="7"/>
  <c r="J77" i="7" s="1"/>
  <c r="G78" i="7"/>
  <c r="G77" i="7" s="1"/>
  <c r="F78" i="7"/>
  <c r="F77" i="7" s="1"/>
  <c r="M78" i="7"/>
  <c r="L78" i="7"/>
  <c r="L77" i="7" s="1"/>
  <c r="I78" i="7"/>
  <c r="H78" i="7"/>
  <c r="E78" i="7"/>
  <c r="M77" i="7"/>
  <c r="I77" i="7"/>
  <c r="E77" i="7"/>
  <c r="K73" i="7"/>
  <c r="J73" i="7"/>
  <c r="G73" i="7"/>
  <c r="F73" i="7"/>
  <c r="M73" i="7"/>
  <c r="L73" i="7"/>
  <c r="I73" i="7"/>
  <c r="H73" i="7"/>
  <c r="E73" i="7"/>
  <c r="K68" i="7"/>
  <c r="J68" i="7"/>
  <c r="G68" i="7"/>
  <c r="F68" i="7"/>
  <c r="M68" i="7"/>
  <c r="L68" i="7"/>
  <c r="I68" i="7"/>
  <c r="H68" i="7"/>
  <c r="E68" i="7"/>
  <c r="M65" i="7"/>
  <c r="M64" i="7" s="1"/>
  <c r="J65" i="7"/>
  <c r="I65" i="7"/>
  <c r="I64" i="7" s="1"/>
  <c r="F65" i="7"/>
  <c r="E65" i="7"/>
  <c r="E64" i="7" s="1"/>
  <c r="L65" i="7"/>
  <c r="K65" i="7"/>
  <c r="K64" i="7" s="1"/>
  <c r="H65" i="7"/>
  <c r="G65" i="7"/>
  <c r="G64" i="7" s="1"/>
  <c r="L64" i="7"/>
  <c r="H64" i="7"/>
  <c r="L59" i="7"/>
  <c r="K59" i="7"/>
  <c r="H59" i="7"/>
  <c r="G59" i="7"/>
  <c r="M59" i="7"/>
  <c r="J59" i="7"/>
  <c r="I59" i="7"/>
  <c r="F59" i="7"/>
  <c r="E59" i="7"/>
  <c r="K56" i="7"/>
  <c r="J56" i="7"/>
  <c r="G56" i="7"/>
  <c r="F56" i="7"/>
  <c r="M56" i="7"/>
  <c r="L56" i="7"/>
  <c r="I56" i="7"/>
  <c r="H56" i="7"/>
  <c r="E56" i="7"/>
  <c r="M53" i="7"/>
  <c r="M52" i="7" s="1"/>
  <c r="M51" i="7" s="1"/>
  <c r="J53" i="7"/>
  <c r="I53" i="7"/>
  <c r="I52" i="7" s="1"/>
  <c r="I51" i="7" s="1"/>
  <c r="F53" i="7"/>
  <c r="E53" i="7"/>
  <c r="E52" i="7" s="1"/>
  <c r="E51" i="7" s="1"/>
  <c r="L53" i="7"/>
  <c r="K53" i="7"/>
  <c r="K52" i="7" s="1"/>
  <c r="H53" i="7"/>
  <c r="G53" i="7"/>
  <c r="G52" i="7" s="1"/>
  <c r="G51" i="7" s="1"/>
  <c r="L52" i="7"/>
  <c r="L51" i="7" s="1"/>
  <c r="H52" i="7"/>
  <c r="H51" i="7" s="1"/>
  <c r="K47" i="7"/>
  <c r="J47" i="7"/>
  <c r="G47" i="7"/>
  <c r="F47" i="7"/>
  <c r="M47" i="7"/>
  <c r="L47" i="7"/>
  <c r="I47" i="7"/>
  <c r="H47" i="7"/>
  <c r="E47" i="7"/>
  <c r="M8" i="7"/>
  <c r="I8" i="7"/>
  <c r="E8" i="7"/>
  <c r="K8" i="7"/>
  <c r="J8" i="7"/>
  <c r="G8" i="7"/>
  <c r="F8" i="7"/>
  <c r="L8" i="7"/>
  <c r="H8" i="7"/>
  <c r="M5" i="7"/>
  <c r="M4" i="7" s="1"/>
  <c r="M92" i="7" s="1"/>
  <c r="J5" i="7"/>
  <c r="J4" i="7" s="1"/>
  <c r="I5" i="7"/>
  <c r="I4" i="7" s="1"/>
  <c r="I92" i="7" s="1"/>
  <c r="F5" i="7"/>
  <c r="F4" i="7" s="1"/>
  <c r="E5" i="7"/>
  <c r="E4" i="7" s="1"/>
  <c r="E92" i="7" s="1"/>
  <c r="L5" i="7"/>
  <c r="K5" i="7"/>
  <c r="K4" i="7" s="1"/>
  <c r="H5" i="7"/>
  <c r="G5" i="7"/>
  <c r="G4" i="7" s="1"/>
  <c r="G92" i="7" s="1"/>
  <c r="L4" i="7"/>
  <c r="L92" i="7" s="1"/>
  <c r="H4" i="7"/>
  <c r="M81" i="6"/>
  <c r="I81" i="6"/>
  <c r="E81" i="6"/>
  <c r="K81" i="6"/>
  <c r="J81" i="6"/>
  <c r="G81" i="6"/>
  <c r="F81" i="6"/>
  <c r="F77" i="6" s="1"/>
  <c r="L78" i="6"/>
  <c r="H78" i="6"/>
  <c r="M78" i="6"/>
  <c r="M77" i="6" s="1"/>
  <c r="J78" i="6"/>
  <c r="I78" i="6"/>
  <c r="F78" i="6"/>
  <c r="E78" i="6"/>
  <c r="E77" i="6" s="1"/>
  <c r="J77" i="6"/>
  <c r="L73" i="6"/>
  <c r="H73" i="6"/>
  <c r="M73" i="6"/>
  <c r="J73" i="6"/>
  <c r="I73" i="6"/>
  <c r="F73" i="6"/>
  <c r="E73" i="6"/>
  <c r="M68" i="6"/>
  <c r="M64" i="6" s="1"/>
  <c r="I68" i="6"/>
  <c r="E68" i="6"/>
  <c r="E64" i="6" s="1"/>
  <c r="E51" i="6" s="1"/>
  <c r="J68" i="6"/>
  <c r="H68" i="6"/>
  <c r="F68" i="6"/>
  <c r="G65" i="6"/>
  <c r="L65" i="6"/>
  <c r="K65" i="6"/>
  <c r="M65" i="6"/>
  <c r="I65" i="6"/>
  <c r="H65" i="6"/>
  <c r="E65" i="6"/>
  <c r="H64" i="6"/>
  <c r="I59" i="6"/>
  <c r="M59" i="6"/>
  <c r="F59" i="6"/>
  <c r="K59" i="6"/>
  <c r="J59" i="6"/>
  <c r="G59" i="6"/>
  <c r="E59" i="6"/>
  <c r="J56" i="6"/>
  <c r="K56" i="6"/>
  <c r="G56" i="6"/>
  <c r="M56" i="6"/>
  <c r="L56" i="6"/>
  <c r="I56" i="6"/>
  <c r="H56" i="6"/>
  <c r="F56" i="6"/>
  <c r="E56" i="6"/>
  <c r="G53" i="6"/>
  <c r="G52" i="6" s="1"/>
  <c r="L53" i="6"/>
  <c r="L52" i="6" s="1"/>
  <c r="K53" i="6"/>
  <c r="K52" i="6" s="1"/>
  <c r="M53" i="6"/>
  <c r="M52" i="6" s="1"/>
  <c r="M51" i="6" s="1"/>
  <c r="I53" i="6"/>
  <c r="I52" i="6" s="1"/>
  <c r="H53" i="6"/>
  <c r="H52" i="6" s="1"/>
  <c r="E53" i="6"/>
  <c r="E52" i="6"/>
  <c r="J47" i="6"/>
  <c r="K47" i="6"/>
  <c r="G47" i="6"/>
  <c r="M47" i="6"/>
  <c r="L47" i="6"/>
  <c r="I47" i="6"/>
  <c r="H47" i="6"/>
  <c r="F47" i="6"/>
  <c r="E47" i="6"/>
  <c r="M8" i="6"/>
  <c r="L8" i="6"/>
  <c r="J8" i="6"/>
  <c r="I8" i="6"/>
  <c r="H8" i="6"/>
  <c r="F8" i="6"/>
  <c r="E8" i="6"/>
  <c r="K8" i="6"/>
  <c r="G8" i="6"/>
  <c r="M5" i="6"/>
  <c r="M4" i="6" s="1"/>
  <c r="M92" i="6" s="1"/>
  <c r="L5" i="6"/>
  <c r="L4" i="6" s="1"/>
  <c r="K5" i="6"/>
  <c r="K4" i="6" s="1"/>
  <c r="I5" i="6"/>
  <c r="I4" i="6" s="1"/>
  <c r="H5" i="6"/>
  <c r="H4" i="6" s="1"/>
  <c r="G5" i="6"/>
  <c r="G4" i="6" s="1"/>
  <c r="E5" i="6"/>
  <c r="E4" i="6" s="1"/>
  <c r="E92" i="6" s="1"/>
  <c r="J5" i="6"/>
  <c r="J4" i="6" s="1"/>
  <c r="F5" i="6"/>
  <c r="F4" i="6" s="1"/>
  <c r="L81" i="5"/>
  <c r="K81" i="5"/>
  <c r="J81" i="5"/>
  <c r="H81" i="5"/>
  <c r="G81" i="5"/>
  <c r="F81" i="5"/>
  <c r="M81" i="5"/>
  <c r="I81" i="5"/>
  <c r="E81" i="5"/>
  <c r="M78" i="5"/>
  <c r="M77" i="5" s="1"/>
  <c r="K78" i="5"/>
  <c r="K77" i="5" s="1"/>
  <c r="J78" i="5"/>
  <c r="I78" i="5"/>
  <c r="I77" i="5" s="1"/>
  <c r="G78" i="5"/>
  <c r="G77" i="5" s="1"/>
  <c r="F78" i="5"/>
  <c r="E78" i="5"/>
  <c r="E77" i="5" s="1"/>
  <c r="L78" i="5"/>
  <c r="L77" i="5" s="1"/>
  <c r="H78" i="5"/>
  <c r="H77" i="5" s="1"/>
  <c r="M73" i="5"/>
  <c r="K73" i="5"/>
  <c r="J73" i="5"/>
  <c r="I73" i="5"/>
  <c r="G73" i="5"/>
  <c r="F73" i="5"/>
  <c r="E73" i="5"/>
  <c r="L73" i="5"/>
  <c r="H73" i="5"/>
  <c r="M68" i="5"/>
  <c r="K68" i="5"/>
  <c r="J68" i="5"/>
  <c r="I68" i="5"/>
  <c r="G68" i="5"/>
  <c r="F68" i="5"/>
  <c r="E68" i="5"/>
  <c r="L68" i="5"/>
  <c r="H68" i="5"/>
  <c r="M65" i="5"/>
  <c r="M64" i="5" s="1"/>
  <c r="L65" i="5"/>
  <c r="L64" i="5" s="1"/>
  <c r="J65" i="5"/>
  <c r="J64" i="5" s="1"/>
  <c r="I65" i="5"/>
  <c r="I64" i="5" s="1"/>
  <c r="H65" i="5"/>
  <c r="H64" i="5" s="1"/>
  <c r="F65" i="5"/>
  <c r="F64" i="5" s="1"/>
  <c r="E65" i="5"/>
  <c r="E64" i="5" s="1"/>
  <c r="K65" i="5"/>
  <c r="K64" i="5" s="1"/>
  <c r="G65" i="5"/>
  <c r="G64" i="5" s="1"/>
  <c r="L59" i="5"/>
  <c r="K59" i="5"/>
  <c r="J59" i="5"/>
  <c r="H59" i="5"/>
  <c r="G59" i="5"/>
  <c r="F59" i="5"/>
  <c r="M59" i="5"/>
  <c r="I59" i="5"/>
  <c r="E59" i="5"/>
  <c r="M56" i="5"/>
  <c r="K56" i="5"/>
  <c r="J56" i="5"/>
  <c r="I56" i="5"/>
  <c r="G56" i="5"/>
  <c r="F56" i="5"/>
  <c r="E56" i="5"/>
  <c r="L56" i="5"/>
  <c r="H56" i="5"/>
  <c r="M53" i="5"/>
  <c r="M52" i="5" s="1"/>
  <c r="L53" i="5"/>
  <c r="L52" i="5" s="1"/>
  <c r="L51" i="5" s="1"/>
  <c r="J53" i="5"/>
  <c r="J52" i="5" s="1"/>
  <c r="I53" i="5"/>
  <c r="I52" i="5" s="1"/>
  <c r="H53" i="5"/>
  <c r="H52" i="5" s="1"/>
  <c r="H51" i="5" s="1"/>
  <c r="F53" i="5"/>
  <c r="F52" i="5" s="1"/>
  <c r="E53" i="5"/>
  <c r="E52" i="5" s="1"/>
  <c r="K53" i="5"/>
  <c r="K52" i="5" s="1"/>
  <c r="K51" i="5" s="1"/>
  <c r="G53" i="5"/>
  <c r="G52" i="5" s="1"/>
  <c r="G51" i="5" s="1"/>
  <c r="M47" i="5"/>
  <c r="K47" i="5"/>
  <c r="K4" i="5" s="1"/>
  <c r="K92" i="5" s="1"/>
  <c r="J47" i="5"/>
  <c r="I47" i="5"/>
  <c r="G47" i="5"/>
  <c r="G4" i="5" s="1"/>
  <c r="G92" i="5" s="1"/>
  <c r="F47" i="5"/>
  <c r="E47" i="5"/>
  <c r="L47" i="5"/>
  <c r="H47" i="5"/>
  <c r="M8" i="5"/>
  <c r="I8" i="5"/>
  <c r="E8" i="5"/>
  <c r="J8" i="5"/>
  <c r="F8" i="5"/>
  <c r="L8" i="5"/>
  <c r="K8" i="5"/>
  <c r="H8" i="5"/>
  <c r="G8" i="5"/>
  <c r="L5" i="5"/>
  <c r="L4" i="5" s="1"/>
  <c r="H5" i="5"/>
  <c r="H4" i="5" s="1"/>
  <c r="M5" i="5"/>
  <c r="M4" i="5" s="1"/>
  <c r="I5" i="5"/>
  <c r="I4" i="5" s="1"/>
  <c r="E5" i="5"/>
  <c r="E4" i="5" s="1"/>
  <c r="K5" i="5"/>
  <c r="J5" i="5"/>
  <c r="J4" i="5" s="1"/>
  <c r="G5" i="5"/>
  <c r="F5" i="5"/>
  <c r="F4" i="5" s="1"/>
  <c r="K81" i="4"/>
  <c r="G81" i="4"/>
  <c r="L81" i="4"/>
  <c r="H81" i="4"/>
  <c r="M81" i="4"/>
  <c r="J81" i="4"/>
  <c r="I81" i="4"/>
  <c r="F81" i="4"/>
  <c r="E81" i="4"/>
  <c r="J78" i="4"/>
  <c r="J77" i="4" s="1"/>
  <c r="F78" i="4"/>
  <c r="F77" i="4" s="1"/>
  <c r="K78" i="4"/>
  <c r="K77" i="4" s="1"/>
  <c r="G78" i="4"/>
  <c r="G77" i="4" s="1"/>
  <c r="M78" i="4"/>
  <c r="L78" i="4"/>
  <c r="L77" i="4" s="1"/>
  <c r="I78" i="4"/>
  <c r="H78" i="4"/>
  <c r="H77" i="4" s="1"/>
  <c r="E78" i="4"/>
  <c r="M77" i="4"/>
  <c r="I77" i="4"/>
  <c r="E77" i="4"/>
  <c r="J73" i="4"/>
  <c r="F73" i="4"/>
  <c r="K73" i="4"/>
  <c r="G73" i="4"/>
  <c r="M73" i="4"/>
  <c r="L73" i="4"/>
  <c r="I73" i="4"/>
  <c r="H73" i="4"/>
  <c r="E73" i="4"/>
  <c r="K68" i="4"/>
  <c r="J68" i="4"/>
  <c r="G68" i="4"/>
  <c r="F68" i="4"/>
  <c r="M68" i="4"/>
  <c r="L68" i="4"/>
  <c r="I68" i="4"/>
  <c r="H68" i="4"/>
  <c r="E68" i="4"/>
  <c r="E65" i="4"/>
  <c r="E64" i="4" s="1"/>
  <c r="M65" i="4"/>
  <c r="M64" i="4" s="1"/>
  <c r="J65" i="4"/>
  <c r="J64" i="4" s="1"/>
  <c r="I65" i="4"/>
  <c r="I64" i="4" s="1"/>
  <c r="F65" i="4"/>
  <c r="F64" i="4" s="1"/>
  <c r="L65" i="4"/>
  <c r="K65" i="4"/>
  <c r="H65" i="4"/>
  <c r="G65" i="4"/>
  <c r="L64" i="4"/>
  <c r="H64" i="4"/>
  <c r="K59" i="4"/>
  <c r="G59" i="4"/>
  <c r="L59" i="4"/>
  <c r="H59" i="4"/>
  <c r="M59" i="4"/>
  <c r="J59" i="4"/>
  <c r="I59" i="4"/>
  <c r="F59" i="4"/>
  <c r="E59" i="4"/>
  <c r="J56" i="4"/>
  <c r="F56" i="4"/>
  <c r="K56" i="4"/>
  <c r="G56" i="4"/>
  <c r="M56" i="4"/>
  <c r="L56" i="4"/>
  <c r="I56" i="4"/>
  <c r="H56" i="4"/>
  <c r="E56" i="4"/>
  <c r="M53" i="4"/>
  <c r="M52" i="4" s="1"/>
  <c r="M51" i="4" s="1"/>
  <c r="I53" i="4"/>
  <c r="I52" i="4" s="1"/>
  <c r="I51" i="4" s="1"/>
  <c r="E53" i="4"/>
  <c r="E52" i="4" s="1"/>
  <c r="E51" i="4" s="1"/>
  <c r="J53" i="4"/>
  <c r="J52" i="4" s="1"/>
  <c r="J51" i="4" s="1"/>
  <c r="F53" i="4"/>
  <c r="F52" i="4" s="1"/>
  <c r="F51" i="4" s="1"/>
  <c r="L53" i="4"/>
  <c r="K53" i="4"/>
  <c r="H53" i="4"/>
  <c r="G53" i="4"/>
  <c r="L52" i="4"/>
  <c r="H52" i="4"/>
  <c r="J47" i="4"/>
  <c r="F47" i="4"/>
  <c r="K47" i="4"/>
  <c r="G47" i="4"/>
  <c r="M47" i="4"/>
  <c r="L47" i="4"/>
  <c r="I47" i="4"/>
  <c r="H47" i="4"/>
  <c r="E47" i="4"/>
  <c r="M8" i="4"/>
  <c r="I8" i="4"/>
  <c r="E8" i="4"/>
  <c r="K8" i="4"/>
  <c r="J8" i="4"/>
  <c r="G8" i="4"/>
  <c r="F8" i="4"/>
  <c r="L8" i="4"/>
  <c r="H8" i="4"/>
  <c r="M5" i="4"/>
  <c r="J5" i="4"/>
  <c r="J4" i="4" s="1"/>
  <c r="J92" i="4" s="1"/>
  <c r="I5" i="4"/>
  <c r="F5" i="4"/>
  <c r="F4" i="4" s="1"/>
  <c r="F92" i="4" s="1"/>
  <c r="E5" i="4"/>
  <c r="L5" i="4"/>
  <c r="K5" i="4"/>
  <c r="K4" i="4" s="1"/>
  <c r="H5" i="4"/>
  <c r="G5" i="4"/>
  <c r="L4" i="4"/>
  <c r="H4" i="4"/>
  <c r="M81" i="3"/>
  <c r="L81" i="3"/>
  <c r="I81" i="3"/>
  <c r="H81" i="3"/>
  <c r="E81" i="3"/>
  <c r="K81" i="3"/>
  <c r="J81" i="3"/>
  <c r="G81" i="3"/>
  <c r="F81" i="3"/>
  <c r="L78" i="3"/>
  <c r="K78" i="3"/>
  <c r="K77" i="3" s="1"/>
  <c r="H78" i="3"/>
  <c r="G78" i="3"/>
  <c r="G77" i="3" s="1"/>
  <c r="M78" i="3"/>
  <c r="J78" i="3"/>
  <c r="I78" i="3"/>
  <c r="I77" i="3" s="1"/>
  <c r="F78" i="3"/>
  <c r="E78" i="3"/>
  <c r="J77" i="3"/>
  <c r="F77" i="3"/>
  <c r="L73" i="3"/>
  <c r="K73" i="3"/>
  <c r="H73" i="3"/>
  <c r="G73" i="3"/>
  <c r="M73" i="3"/>
  <c r="J73" i="3"/>
  <c r="I73" i="3"/>
  <c r="F73" i="3"/>
  <c r="E73" i="3"/>
  <c r="L68" i="3"/>
  <c r="K68" i="3"/>
  <c r="H68" i="3"/>
  <c r="G68" i="3"/>
  <c r="M68" i="3"/>
  <c r="J68" i="3"/>
  <c r="I68" i="3"/>
  <c r="F68" i="3"/>
  <c r="E68" i="3"/>
  <c r="K65" i="3"/>
  <c r="J65" i="3"/>
  <c r="J64" i="3" s="1"/>
  <c r="G65" i="3"/>
  <c r="F65" i="3"/>
  <c r="F64" i="3" s="1"/>
  <c r="M65" i="3"/>
  <c r="L65" i="3"/>
  <c r="L64" i="3" s="1"/>
  <c r="I65" i="3"/>
  <c r="H65" i="3"/>
  <c r="E65" i="3"/>
  <c r="M64" i="3"/>
  <c r="I64" i="3"/>
  <c r="E64" i="3"/>
  <c r="M59" i="3"/>
  <c r="L59" i="3"/>
  <c r="I59" i="3"/>
  <c r="H59" i="3"/>
  <c r="E59" i="3"/>
  <c r="K59" i="3"/>
  <c r="J59" i="3"/>
  <c r="G59" i="3"/>
  <c r="F59" i="3"/>
  <c r="L56" i="3"/>
  <c r="K56" i="3"/>
  <c r="H56" i="3"/>
  <c r="G56" i="3"/>
  <c r="M56" i="3"/>
  <c r="J56" i="3"/>
  <c r="I56" i="3"/>
  <c r="F56" i="3"/>
  <c r="E56" i="3"/>
  <c r="K53" i="3"/>
  <c r="K52" i="3" s="1"/>
  <c r="J53" i="3"/>
  <c r="J52" i="3" s="1"/>
  <c r="G53" i="3"/>
  <c r="G52" i="3" s="1"/>
  <c r="F53" i="3"/>
  <c r="F52" i="3" s="1"/>
  <c r="M53" i="3"/>
  <c r="L53" i="3"/>
  <c r="L52" i="3" s="1"/>
  <c r="L51" i="3" s="1"/>
  <c r="I53" i="3"/>
  <c r="H53" i="3"/>
  <c r="E53" i="3"/>
  <c r="M52" i="3"/>
  <c r="M51" i="3" s="1"/>
  <c r="I52" i="3"/>
  <c r="I51" i="3" s="1"/>
  <c r="E52" i="3"/>
  <c r="L47" i="3"/>
  <c r="K47" i="3"/>
  <c r="H47" i="3"/>
  <c r="G47" i="3"/>
  <c r="M47" i="3"/>
  <c r="J47" i="3"/>
  <c r="I47" i="3"/>
  <c r="F47" i="3"/>
  <c r="E47" i="3"/>
  <c r="K8" i="3"/>
  <c r="G8" i="3"/>
  <c r="L8" i="3"/>
  <c r="J8" i="3"/>
  <c r="H8" i="3"/>
  <c r="F8" i="3"/>
  <c r="M8" i="3"/>
  <c r="I8" i="3"/>
  <c r="E8" i="3"/>
  <c r="J5" i="3"/>
  <c r="J4" i="3" s="1"/>
  <c r="F5" i="3"/>
  <c r="F4" i="3" s="1"/>
  <c r="M5" i="3"/>
  <c r="M4" i="3" s="1"/>
  <c r="K5" i="3"/>
  <c r="K4" i="3" s="1"/>
  <c r="I5" i="3"/>
  <c r="I4" i="3" s="1"/>
  <c r="G5" i="3"/>
  <c r="G4" i="3" s="1"/>
  <c r="E5" i="3"/>
  <c r="E4" i="3" s="1"/>
  <c r="L5" i="3"/>
  <c r="H5" i="3"/>
  <c r="H4" i="3" s="1"/>
  <c r="M81" i="2"/>
  <c r="I81" i="2"/>
  <c r="E81" i="2"/>
  <c r="J81" i="2"/>
  <c r="F81" i="2"/>
  <c r="L81" i="2"/>
  <c r="K81" i="2"/>
  <c r="H81" i="2"/>
  <c r="G81" i="2"/>
  <c r="L78" i="2"/>
  <c r="L77" i="2" s="1"/>
  <c r="H78" i="2"/>
  <c r="H77" i="2" s="1"/>
  <c r="M78" i="2"/>
  <c r="M77" i="2" s="1"/>
  <c r="I78" i="2"/>
  <c r="I77" i="2" s="1"/>
  <c r="E78" i="2"/>
  <c r="E77" i="2" s="1"/>
  <c r="K78" i="2"/>
  <c r="J78" i="2"/>
  <c r="J77" i="2" s="1"/>
  <c r="G78" i="2"/>
  <c r="F78" i="2"/>
  <c r="F77" i="2" s="1"/>
  <c r="K77" i="2"/>
  <c r="G77" i="2"/>
  <c r="L73" i="2"/>
  <c r="H73" i="2"/>
  <c r="M73" i="2"/>
  <c r="I73" i="2"/>
  <c r="E73" i="2"/>
  <c r="K73" i="2"/>
  <c r="J73" i="2"/>
  <c r="G73" i="2"/>
  <c r="F73" i="2"/>
  <c r="L68" i="2"/>
  <c r="H68" i="2"/>
  <c r="M68" i="2"/>
  <c r="I68" i="2"/>
  <c r="E68" i="2"/>
  <c r="K68" i="2"/>
  <c r="J68" i="2"/>
  <c r="G68" i="2"/>
  <c r="F68" i="2"/>
  <c r="K65" i="2"/>
  <c r="K64" i="2" s="1"/>
  <c r="G65" i="2"/>
  <c r="G64" i="2" s="1"/>
  <c r="L65" i="2"/>
  <c r="H65" i="2"/>
  <c r="M65" i="2"/>
  <c r="J65" i="2"/>
  <c r="I65" i="2"/>
  <c r="F65" i="2"/>
  <c r="E65" i="2"/>
  <c r="J64" i="2"/>
  <c r="F64" i="2"/>
  <c r="M59" i="2"/>
  <c r="I59" i="2"/>
  <c r="E59" i="2"/>
  <c r="J59" i="2"/>
  <c r="F59" i="2"/>
  <c r="L59" i="2"/>
  <c r="K59" i="2"/>
  <c r="H59" i="2"/>
  <c r="G59" i="2"/>
  <c r="L56" i="2"/>
  <c r="H56" i="2"/>
  <c r="M56" i="2"/>
  <c r="I56" i="2"/>
  <c r="K56" i="2"/>
  <c r="J56" i="2"/>
  <c r="G56" i="2"/>
  <c r="F56" i="2"/>
  <c r="E56" i="2"/>
  <c r="K53" i="2"/>
  <c r="K52" i="2" s="1"/>
  <c r="K51" i="2" s="1"/>
  <c r="J53" i="2"/>
  <c r="J52" i="2" s="1"/>
  <c r="J51" i="2" s="1"/>
  <c r="G53" i="2"/>
  <c r="G52" i="2" s="1"/>
  <c r="G51" i="2" s="1"/>
  <c r="F53" i="2"/>
  <c r="F52" i="2" s="1"/>
  <c r="F51" i="2" s="1"/>
  <c r="M53" i="2"/>
  <c r="L53" i="2"/>
  <c r="L52" i="2" s="1"/>
  <c r="I53" i="2"/>
  <c r="H53" i="2"/>
  <c r="H52" i="2" s="1"/>
  <c r="E53" i="2"/>
  <c r="M52" i="2"/>
  <c r="I52" i="2"/>
  <c r="E52" i="2"/>
  <c r="L47" i="2"/>
  <c r="K47" i="2"/>
  <c r="H47" i="2"/>
  <c r="G47" i="2"/>
  <c r="M47" i="2"/>
  <c r="J47" i="2"/>
  <c r="I47" i="2"/>
  <c r="F47" i="2"/>
  <c r="E47" i="2"/>
  <c r="J8" i="2"/>
  <c r="F8" i="2"/>
  <c r="L8" i="2"/>
  <c r="K8" i="2"/>
  <c r="H8" i="2"/>
  <c r="G8" i="2"/>
  <c r="M8" i="2"/>
  <c r="I8" i="2"/>
  <c r="E8" i="2"/>
  <c r="K5" i="2"/>
  <c r="J5" i="2"/>
  <c r="G5" i="2"/>
  <c r="F5" i="2"/>
  <c r="M5" i="2"/>
  <c r="L5" i="2"/>
  <c r="I5" i="2"/>
  <c r="H5" i="2"/>
  <c r="H4" i="2" s="1"/>
  <c r="E5" i="2"/>
  <c r="M4" i="2"/>
  <c r="I4" i="2"/>
  <c r="E4" i="2"/>
  <c r="M36" i="1"/>
  <c r="L36" i="1"/>
  <c r="I36" i="1"/>
  <c r="H36" i="1"/>
  <c r="E36" i="1"/>
  <c r="K36" i="1"/>
  <c r="J36" i="1"/>
  <c r="G36" i="1"/>
  <c r="F36" i="1"/>
  <c r="K31" i="1"/>
  <c r="G31" i="1"/>
  <c r="M31" i="1"/>
  <c r="L31" i="1"/>
  <c r="I31" i="1"/>
  <c r="H31" i="1"/>
  <c r="E31" i="1"/>
  <c r="J31" i="1"/>
  <c r="F31" i="1"/>
  <c r="K21" i="1"/>
  <c r="G21" i="1"/>
  <c r="M21" i="1"/>
  <c r="L21" i="1"/>
  <c r="I21" i="1"/>
  <c r="H21" i="1"/>
  <c r="E21" i="1"/>
  <c r="J21" i="1"/>
  <c r="F21" i="1"/>
  <c r="L10" i="1"/>
  <c r="L9" i="1" s="1"/>
  <c r="H10" i="1"/>
  <c r="H9" i="1" s="1"/>
  <c r="M10" i="1"/>
  <c r="M9" i="1" s="1"/>
  <c r="J10" i="1"/>
  <c r="J9" i="1" s="1"/>
  <c r="I10" i="1"/>
  <c r="I9" i="1" s="1"/>
  <c r="F10" i="1"/>
  <c r="F9" i="1" s="1"/>
  <c r="E10" i="1"/>
  <c r="E9" i="1" s="1"/>
  <c r="K10" i="1"/>
  <c r="K9" i="1" s="1"/>
  <c r="G10" i="1"/>
  <c r="G9" i="1" s="1"/>
  <c r="K4" i="1"/>
  <c r="K40" i="1" s="1"/>
  <c r="G4" i="1"/>
  <c r="G40" i="1" s="1"/>
  <c r="M4" i="1"/>
  <c r="M40" i="1" s="1"/>
  <c r="L4" i="1"/>
  <c r="I4" i="1"/>
  <c r="I40" i="1" s="1"/>
  <c r="H4" i="1"/>
  <c r="E4" i="1"/>
  <c r="E40" i="1" s="1"/>
  <c r="J4" i="1"/>
  <c r="F4" i="1"/>
  <c r="J40" i="1" l="1"/>
  <c r="H40" i="1"/>
  <c r="L40" i="1"/>
  <c r="F4" i="2"/>
  <c r="F92" i="2" s="1"/>
  <c r="J4" i="2"/>
  <c r="J92" i="2" s="1"/>
  <c r="F40" i="1"/>
  <c r="L4" i="2"/>
  <c r="G4" i="2"/>
  <c r="G92" i="2" s="1"/>
  <c r="K4" i="2"/>
  <c r="K92" i="2" s="1"/>
  <c r="L4" i="3"/>
  <c r="E51" i="3"/>
  <c r="H52" i="3"/>
  <c r="E77" i="3"/>
  <c r="M77" i="3"/>
  <c r="H77" i="3"/>
  <c r="L77" i="3"/>
  <c r="L51" i="4"/>
  <c r="L92" i="4" s="1"/>
  <c r="E51" i="5"/>
  <c r="I51" i="5"/>
  <c r="M51" i="5"/>
  <c r="I64" i="6"/>
  <c r="I64" i="2"/>
  <c r="I51" i="2" s="1"/>
  <c r="I92" i="2" s="1"/>
  <c r="E92" i="3"/>
  <c r="I92" i="3"/>
  <c r="M92" i="3"/>
  <c r="F51" i="3"/>
  <c r="J51" i="3"/>
  <c r="H64" i="3"/>
  <c r="G4" i="4"/>
  <c r="E4" i="4"/>
  <c r="E92" i="4" s="1"/>
  <c r="I4" i="4"/>
  <c r="I92" i="4" s="1"/>
  <c r="M4" i="4"/>
  <c r="M92" i="4" s="1"/>
  <c r="G52" i="4"/>
  <c r="G51" i="4" s="1"/>
  <c r="G64" i="4"/>
  <c r="E92" i="5"/>
  <c r="I92" i="5"/>
  <c r="M92" i="5"/>
  <c r="H92" i="5"/>
  <c r="L92" i="5"/>
  <c r="F51" i="5"/>
  <c r="F92" i="5" s="1"/>
  <c r="J51" i="5"/>
  <c r="F77" i="5"/>
  <c r="J77" i="5"/>
  <c r="I51" i="6"/>
  <c r="E64" i="2"/>
  <c r="E51" i="2" s="1"/>
  <c r="E92" i="2" s="1"/>
  <c r="M64" i="2"/>
  <c r="M51" i="2" s="1"/>
  <c r="M92" i="2" s="1"/>
  <c r="H64" i="2"/>
  <c r="H51" i="2" s="1"/>
  <c r="H92" i="2" s="1"/>
  <c r="L64" i="2"/>
  <c r="L51" i="2" s="1"/>
  <c r="F92" i="3"/>
  <c r="J92" i="3"/>
  <c r="G64" i="3"/>
  <c r="G51" i="3" s="1"/>
  <c r="G92" i="3" s="1"/>
  <c r="K64" i="3"/>
  <c r="K51" i="3" s="1"/>
  <c r="K92" i="3" s="1"/>
  <c r="H51" i="4"/>
  <c r="H92" i="4" s="1"/>
  <c r="K52" i="4"/>
  <c r="K51" i="4" s="1"/>
  <c r="K92" i="4" s="1"/>
  <c r="K64" i="4"/>
  <c r="J92" i="5"/>
  <c r="F53" i="6"/>
  <c r="F52" i="6" s="1"/>
  <c r="J53" i="6"/>
  <c r="J52" i="6" s="1"/>
  <c r="H59" i="6"/>
  <c r="H51" i="6" s="1"/>
  <c r="H92" i="6" s="1"/>
  <c r="L59" i="6"/>
  <c r="F65" i="6"/>
  <c r="F64" i="6" s="1"/>
  <c r="J65" i="6"/>
  <c r="J64" i="6" s="1"/>
  <c r="F52" i="7"/>
  <c r="F51" i="7" s="1"/>
  <c r="F92" i="7" s="1"/>
  <c r="J52" i="7"/>
  <c r="J51" i="7" s="1"/>
  <c r="J92" i="7" s="1"/>
  <c r="F64" i="7"/>
  <c r="J64" i="7"/>
  <c r="H77" i="7"/>
  <c r="G51" i="8"/>
  <c r="G92" i="8" s="1"/>
  <c r="K64" i="8"/>
  <c r="G68" i="6"/>
  <c r="G64" i="6" s="1"/>
  <c r="G51" i="6" s="1"/>
  <c r="G92" i="6" s="1"/>
  <c r="K68" i="6"/>
  <c r="K64" i="6" s="1"/>
  <c r="K51" i="6" s="1"/>
  <c r="K92" i="6" s="1"/>
  <c r="G73" i="6"/>
  <c r="K73" i="6"/>
  <c r="I77" i="6"/>
  <c r="I92" i="6" s="1"/>
  <c r="H81" i="6"/>
  <c r="L81" i="6"/>
  <c r="H92" i="7"/>
  <c r="K92" i="7"/>
  <c r="K51" i="7"/>
  <c r="J4" i="8"/>
  <c r="J92" i="8" s="1"/>
  <c r="K51" i="8"/>
  <c r="K92" i="8" s="1"/>
  <c r="H51" i="8"/>
  <c r="H92" i="8" s="1"/>
  <c r="L51" i="8"/>
  <c r="L68" i="6"/>
  <c r="L64" i="6" s="1"/>
  <c r="G78" i="6"/>
  <c r="G77" i="6" s="1"/>
  <c r="K78" i="6"/>
  <c r="K77" i="6" s="1"/>
  <c r="L92" i="8"/>
  <c r="H77" i="6"/>
  <c r="L77" i="6"/>
  <c r="E52" i="8"/>
  <c r="E51" i="8" s="1"/>
  <c r="E92" i="8" s="1"/>
  <c r="I52" i="8"/>
  <c r="I51" i="8" s="1"/>
  <c r="I92" i="8" s="1"/>
  <c r="M52" i="8"/>
  <c r="M51" i="8" s="1"/>
  <c r="M92" i="8" s="1"/>
  <c r="J4" i="9"/>
  <c r="G52" i="10"/>
  <c r="G51" i="10" s="1"/>
  <c r="G64" i="10"/>
  <c r="F4" i="11"/>
  <c r="F92" i="11" s="1"/>
  <c r="G52" i="11"/>
  <c r="G64" i="11"/>
  <c r="F51" i="9"/>
  <c r="J51" i="9"/>
  <c r="H77" i="10"/>
  <c r="G77" i="10"/>
  <c r="G92" i="10" s="1"/>
  <c r="K77" i="10"/>
  <c r="K92" i="10" s="1"/>
  <c r="K4" i="11"/>
  <c r="K92" i="11" s="1"/>
  <c r="H77" i="11"/>
  <c r="L77" i="10"/>
  <c r="F92" i="9"/>
  <c r="H92" i="10"/>
  <c r="L92" i="10"/>
  <c r="H92" i="11"/>
  <c r="L51" i="6" l="1"/>
  <c r="L92" i="6" s="1"/>
  <c r="L92" i="3"/>
  <c r="J51" i="6"/>
  <c r="J92" i="6" s="1"/>
  <c r="G92" i="4"/>
  <c r="H51" i="3"/>
  <c r="H92" i="3" s="1"/>
  <c r="G51" i="11"/>
  <c r="G92" i="11" s="1"/>
  <c r="J92" i="9"/>
  <c r="F51" i="6"/>
  <c r="F92" i="6" s="1"/>
  <c r="L92" i="2"/>
</calcChain>
</file>

<file path=xl/sharedStrings.xml><?xml version="1.0" encoding="utf-8"?>
<sst xmlns="http://schemas.openxmlformats.org/spreadsheetml/2006/main" count="14565" uniqueCount="206">
  <si>
    <t/>
  </si>
  <si>
    <t>Outcome</t>
  </si>
  <si>
    <t>Main appropriation</t>
  </si>
  <si>
    <t>Adjusted appropriation</t>
  </si>
  <si>
    <t>Revised estimate</t>
  </si>
  <si>
    <t>Medium-term estimates</t>
  </si>
  <si>
    <t xml:space="preserve">R thousand </t>
  </si>
  <si>
    <t>Tax receipts</t>
  </si>
  <si>
    <t>Section number:</t>
  </si>
  <si>
    <t>Casino taxes</t>
  </si>
  <si>
    <t>Horse racing taxes</t>
  </si>
  <si>
    <t>Sub-section</t>
  </si>
  <si>
    <t>Liquor licences</t>
  </si>
  <si>
    <t>Motor vehicle licences</t>
  </si>
  <si>
    <t>TabChap</t>
  </si>
  <si>
    <t>Sales of goods and services other than capital assets</t>
  </si>
  <si>
    <t>Sale of goods and services produced by department (excluding capital assets)</t>
  </si>
  <si>
    <t>Sales by market establishments</t>
  </si>
  <si>
    <t xml:space="preserve">Administrative fees </t>
  </si>
  <si>
    <t>Other sales</t>
  </si>
  <si>
    <t>Of which</t>
  </si>
  <si>
    <t>Health patient fees</t>
  </si>
  <si>
    <t>Other (Specify)</t>
  </si>
  <si>
    <t>Sales of scrap, waste, arms and other used current goods (excluding capital assets)</t>
  </si>
  <si>
    <t>Transfers received from:</t>
  </si>
  <si>
    <t>Other governmental units</t>
  </si>
  <si>
    <t>Higher education institutions</t>
  </si>
  <si>
    <t>Foreign governments</t>
  </si>
  <si>
    <t>International organisations</t>
  </si>
  <si>
    <t>Public corporations and private enterprises</t>
  </si>
  <si>
    <t>Households and non-profit institutions</t>
  </si>
  <si>
    <t>Fines, penalties and forfeits</t>
  </si>
  <si>
    <t>Interest, dividends and rent on land</t>
  </si>
  <si>
    <t>Interest</t>
  </si>
  <si>
    <t xml:space="preserve">Dividends </t>
  </si>
  <si>
    <t>Rent on land</t>
  </si>
  <si>
    <t>Sales of capital assets</t>
  </si>
  <si>
    <t>Land and sub-soil assets</t>
  </si>
  <si>
    <t>Other capital assets</t>
  </si>
  <si>
    <t>Transactions in financial assets and liabilities</t>
  </si>
  <si>
    <t>Total departmental receipts</t>
  </si>
  <si>
    <t>Current payments</t>
  </si>
  <si>
    <t xml:space="preserve">Compensation of employees </t>
  </si>
  <si>
    <t>Salaries and wages</t>
  </si>
  <si>
    <t>Social contributions</t>
  </si>
  <si>
    <t xml:space="preserve">Goods and services </t>
  </si>
  <si>
    <t>Administrative fees</t>
  </si>
  <si>
    <t>Advertising</t>
  </si>
  <si>
    <t>Assets less than the capitalisation threshold</t>
  </si>
  <si>
    <t>Audit cost: External</t>
  </si>
  <si>
    <t>Bursaries: Employees</t>
  </si>
  <si>
    <t>Catering: Departmental activities</t>
  </si>
  <si>
    <t>Communication (G&amp;S)</t>
  </si>
  <si>
    <t>Computer services</t>
  </si>
  <si>
    <t>Consultants and professional services: Business and advisory services</t>
  </si>
  <si>
    <t>Consultants and professional services: Infrastructure and planning</t>
  </si>
  <si>
    <t>Consultants and professional services: Laboratory services</t>
  </si>
  <si>
    <t>Consultants and professional services: Scientific and technological services</t>
  </si>
  <si>
    <t>Consultants and professional services: Legal costs</t>
  </si>
  <si>
    <t>Contractors</t>
  </si>
  <si>
    <t>Agency and support / outsourced services</t>
  </si>
  <si>
    <t>Entertainment</t>
  </si>
  <si>
    <t>Fleet services (including government motor transport)</t>
  </si>
  <si>
    <t>Housing</t>
  </si>
  <si>
    <t>Inventory: Clothing material and accessories</t>
  </si>
  <si>
    <t>Inventory: Farming supplies</t>
  </si>
  <si>
    <t>Inventory: Food and food supplies</t>
  </si>
  <si>
    <t>Inventory: Fuel, oil and gas</t>
  </si>
  <si>
    <t>Inventory: Learner and teacher support material</t>
  </si>
  <si>
    <t>Inventory: Materials and supplies</t>
  </si>
  <si>
    <t>Inventory: Medical supplies</t>
  </si>
  <si>
    <t>Inventory: Medicine</t>
  </si>
  <si>
    <t>Medsas inventory interface</t>
  </si>
  <si>
    <t>Inventory: Other supplies</t>
  </si>
  <si>
    <t>Consumable supplies</t>
  </si>
  <si>
    <t>Consumable: Stationery,printing and office supplies</t>
  </si>
  <si>
    <t>Operating leases</t>
  </si>
  <si>
    <t>Property payments</t>
  </si>
  <si>
    <t>Transport provided: Departmental activity</t>
  </si>
  <si>
    <t>Travel and subsistence</t>
  </si>
  <si>
    <t>Training and development</t>
  </si>
  <si>
    <t>Operating payments</t>
  </si>
  <si>
    <t>Venues and facilities</t>
  </si>
  <si>
    <t>Rental and hiring</t>
  </si>
  <si>
    <t xml:space="preserve">Interest and rent on land </t>
  </si>
  <si>
    <t>Transfers and subsidies</t>
  </si>
  <si>
    <t xml:space="preserve">Provinces and municipalities </t>
  </si>
  <si>
    <t>Provinces</t>
  </si>
  <si>
    <t>Provincial Revenue Funds</t>
  </si>
  <si>
    <t>Provincial agencies and funds</t>
  </si>
  <si>
    <t>Municipalities</t>
  </si>
  <si>
    <t>Municipal agencies and funds</t>
  </si>
  <si>
    <t>Departmental agencies and accounts</t>
  </si>
  <si>
    <t>Social security funds</t>
  </si>
  <si>
    <t>Provide list of entities receiving transfers</t>
  </si>
  <si>
    <t>Foreign governments and international organisations</t>
  </si>
  <si>
    <t>Public corporations</t>
  </si>
  <si>
    <t>Subsidies on production</t>
  </si>
  <si>
    <t>Other transfers</t>
  </si>
  <si>
    <t>Private enterprises</t>
  </si>
  <si>
    <t>Non-profit institutions</t>
  </si>
  <si>
    <t xml:space="preserve">Households </t>
  </si>
  <si>
    <t>Social benefits</t>
  </si>
  <si>
    <t>Other transfers to households</t>
  </si>
  <si>
    <t>Payments for capital assets</t>
  </si>
  <si>
    <t>Buildings and other fixed structures</t>
  </si>
  <si>
    <t>Buildings</t>
  </si>
  <si>
    <t>Other fixed structures</t>
  </si>
  <si>
    <t>Machinery and equipment</t>
  </si>
  <si>
    <t>Transport equipment</t>
  </si>
  <si>
    <t>Other machinery and equipment</t>
  </si>
  <si>
    <t>Heritage Assets</t>
  </si>
  <si>
    <t>Specialised military assets</t>
  </si>
  <si>
    <t>Biological assets</t>
  </si>
  <si>
    <t>Software and other intangible assets</t>
  </si>
  <si>
    <t>Payments for financial assets</t>
  </si>
  <si>
    <t>Total economic classification</t>
  </si>
  <si>
    <t>Filter</t>
  </si>
  <si>
    <t>Transfers received</t>
  </si>
  <si>
    <t xml:space="preserve">Sales of capital assets </t>
  </si>
  <si>
    <t>Total payments and estimates</t>
  </si>
  <si>
    <t>Transfers and subsidies to:</t>
  </si>
  <si>
    <t>Table B.1: Specification of receipts: Education</t>
  </si>
  <si>
    <t>Table B.2: Payments and estimates by economic classification: Education</t>
  </si>
  <si>
    <t>2010/11</t>
  </si>
  <si>
    <t>2011/12</t>
  </si>
  <si>
    <t>2012/13</t>
  </si>
  <si>
    <t>2013/14</t>
  </si>
  <si>
    <t>2014/15</t>
  </si>
  <si>
    <t>2015/16</t>
  </si>
  <si>
    <t>2016/17</t>
  </si>
  <si>
    <t>1. Administration</t>
  </si>
  <si>
    <t>2. Public Ordinary School Education</t>
  </si>
  <si>
    <t>3. Independent School Subsidies</t>
  </si>
  <si>
    <t>4. Public Special School Education</t>
  </si>
  <si>
    <t>5. Further Education And Training</t>
  </si>
  <si>
    <t>6. Adult Basic Education And Training</t>
  </si>
  <si>
    <t>7. Early Childhood Development</t>
  </si>
  <si>
    <t>8. Infrastructure Development</t>
  </si>
  <si>
    <t>9. Auxiliary And Associated Services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</si>
  <si>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</si>
  <si>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</si>
  <si>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</si>
  <si>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</si>
  <si>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</si>
  <si>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</si>
  <si>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1. Office Of The Mec</t>
  </si>
  <si>
    <t>2. Corporate Services</t>
  </si>
  <si>
    <t>3. Education Management</t>
  </si>
  <si>
    <t>4. Human Resource Development</t>
  </si>
  <si>
    <t>5. Education Management Information System (Emis)</t>
  </si>
  <si>
    <t>6. Conditional Grants</t>
  </si>
  <si>
    <t>1. Public Primary Schools</t>
  </si>
  <si>
    <t>2. Public Secondary Schools</t>
  </si>
  <si>
    <t>3. Human Resource Development</t>
  </si>
  <si>
    <t>4. School Sport, Culture And Media Services</t>
  </si>
  <si>
    <t>5. Conditional Grants</t>
  </si>
  <si>
    <t>1. Primary Phase</t>
  </si>
  <si>
    <t>2. Secondary Phase</t>
  </si>
  <si>
    <t>1. Schools</t>
  </si>
  <si>
    <t>2. Human Resource Development</t>
  </si>
  <si>
    <t>3. School Sport, Culture And Media Services</t>
  </si>
  <si>
    <t>4. Conditional Grants</t>
  </si>
  <si>
    <t>1. Public Institutions</t>
  </si>
  <si>
    <t>3. Conditional Grants</t>
  </si>
  <si>
    <t>1. Public Centres</t>
  </si>
  <si>
    <t>2. Professional Services</t>
  </si>
  <si>
    <t>1. Grade R In Public Schools</t>
  </si>
  <si>
    <t>2. Grade R In Community Centres</t>
  </si>
  <si>
    <t>3. Pre-Grade R Training</t>
  </si>
  <si>
    <t>2. Public Ordinary Schools</t>
  </si>
  <si>
    <t>3. Special Schools</t>
  </si>
  <si>
    <t>4. Early Childhood Development</t>
  </si>
  <si>
    <t>1. Payments To Seta</t>
  </si>
  <si>
    <t>3. Special Projects</t>
  </si>
  <si>
    <t>4. External Examinations</t>
  </si>
  <si>
    <t>Table 6.2: Summary of departmental receipts collection</t>
  </si>
  <si>
    <t>Table 6.3: Summary of payments and estimates by programme: Education</t>
  </si>
  <si>
    <t>Table 6.4: Summary of provincial payments and estimates by economic classification: Education</t>
  </si>
  <si>
    <t>Table 6.11: Summary of payments and estimates by sub-programme: Administration</t>
  </si>
  <si>
    <t>Table 6.12: Summary of payments and estimates by economic classification: Administration</t>
  </si>
  <si>
    <t>Table 6.13: Summary of payments and estimates by sub-programme: Public Ordinary School Education</t>
  </si>
  <si>
    <t>Table 6.14: Summary of payments and estimates by economic classification: Public Ordinary School Education</t>
  </si>
  <si>
    <t>Table 6.16: Summary of payments and estimates by sub-programme: Independent School Subsidies</t>
  </si>
  <si>
    <t>Table 6.17: Summary of payments and estimates by economic classification: Independent School Subsidies</t>
  </si>
  <si>
    <t>Table 6.18: Summary of payments and estimates by sub-programme: Public Special School Education</t>
  </si>
  <si>
    <t>Table 6.19: Summary of payments and estimates by economic classification: Public Special School Education</t>
  </si>
  <si>
    <t>Table 6.20: Summary of payments and estimates by sub-programme: Further Education And Training</t>
  </si>
  <si>
    <t>Table 6.21: Summary of payments and estimates by economic classification: Further Education And Training</t>
  </si>
  <si>
    <t>Table 6.22: Summary of payments and estimates by sub-programme: Adult Basic Education And Training</t>
  </si>
  <si>
    <t>Table 6.23: Summary of payments and estimates by economic classification: Adult Basic Education And Training</t>
  </si>
  <si>
    <t>Table 6.24: Summary of payments and estimates by sub-programme: Early Childhood Development</t>
  </si>
  <si>
    <t>Table 6.25: Summary of payments and estimates by economic classification: Early Childhood Development</t>
  </si>
  <si>
    <t>Table 6.26: Summary of payments and estimates by sub-programme: Infrastructure Development</t>
  </si>
  <si>
    <t>Table 6.27: Summary of payments and estimates by economic classification: Infrastructure Development</t>
  </si>
  <si>
    <t>Table 6.28: Summary of payments and estimates by sub-programme: Auxiliary And Associated Services</t>
  </si>
  <si>
    <t>Table 6.29: Summary of payments and estimates by economic classification: Auxiliary And Associated Services</t>
  </si>
  <si>
    <t>Table B.2A: Payments and estimates by economic classification: Administration</t>
  </si>
  <si>
    <t>Table B.2B: Payments and estimates by economic classification: Public Ordinary School Education</t>
  </si>
  <si>
    <t>Table B.2C: Payments and estimates by economic classification: Independent School Subsidies</t>
  </si>
  <si>
    <t>Table B.2D: Payments and estimates by economic classification: Public Special School Education</t>
  </si>
  <si>
    <t>Table B.2E: Payments and estimates by economic classification: Further Education And Training</t>
  </si>
  <si>
    <t>Table B.2F: Payments and estimates by economic classification: Adult Basic Education And Training</t>
  </si>
  <si>
    <t>Table B.2G: Payments and estimates by economic classification: Early Childhood Development</t>
  </si>
  <si>
    <t>Table B.2H: Payments and estimates by economic classification: Infrastructure Development</t>
  </si>
  <si>
    <t>Table B.2I: Payments and estimates by economic classification: Auxiliary And Associated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</si>
</sst>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*\ \-#,##0_);_(* &quot;–&quot;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color indexed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3" fillId="0" borderId="1" xfId="0" applyFont="1" applyBorder="1" applyAlignment="1"/>
    <xf numFmtId="0" fontId="3" fillId="0" borderId="0" xfId="0" quotePrefix="1" applyFont="1" applyAlignment="1"/>
    <xf numFmtId="0" fontId="3" fillId="0" borderId="0" xfId="0" applyFont="1" applyAlignment="1"/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5" fillId="0" borderId="3" xfId="0" quotePrefix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quotePrefix="1" applyFont="1" applyBorder="1" applyAlignment="1">
      <alignment vertical="center" wrapText="1"/>
    </xf>
    <xf numFmtId="17" fontId="4" fillId="0" borderId="5" xfId="0" quotePrefix="1" applyNumberFormat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vertical="center"/>
    </xf>
    <xf numFmtId="0" fontId="4" fillId="0" borderId="0" xfId="0" applyNumberFormat="1" applyFont="1" applyAlignment="1">
      <alignment horizontal="left" indent="1"/>
    </xf>
    <xf numFmtId="49" fontId="6" fillId="0" borderId="0" xfId="0" applyNumberFormat="1" applyFont="1" applyAlignment="1">
      <alignment horizontal="left" vertical="center"/>
    </xf>
    <xf numFmtId="49" fontId="6" fillId="0" borderId="0" xfId="0" quotePrefix="1" applyNumberFormat="1" applyFont="1" applyAlignment="1">
      <alignment horizontal="left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0" borderId="8" xfId="0" applyNumberFormat="1" applyFont="1" applyFill="1" applyBorder="1" applyAlignment="1" applyProtection="1">
      <alignment horizontal="center" vertical="center"/>
    </xf>
    <xf numFmtId="164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indent="1"/>
    </xf>
    <xf numFmtId="49" fontId="5" fillId="0" borderId="10" xfId="0" quotePrefix="1" applyNumberFormat="1" applyFont="1" applyBorder="1" applyAlignment="1">
      <alignment horizontal="left" vertical="center" indent="1"/>
    </xf>
    <xf numFmtId="49" fontId="5" fillId="0" borderId="11" xfId="0" quotePrefix="1" applyNumberFormat="1" applyFont="1" applyBorder="1" applyAlignment="1">
      <alignment horizontal="left" vertical="center" indent="1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0" borderId="10" xfId="0" applyNumberFormat="1" applyFont="1" applyFill="1" applyBorder="1" applyAlignment="1" applyProtection="1">
      <alignment horizontal="center"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164" fontId="5" fillId="0" borderId="11" xfId="0" quotePrefix="1" applyNumberFormat="1" applyFont="1" applyFill="1" applyBorder="1" applyAlignment="1" applyProtection="1">
      <alignment horizontal="center" vertical="center"/>
    </xf>
    <xf numFmtId="164" fontId="5" fillId="0" borderId="12" xfId="0" quotePrefix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  <protection locked="0"/>
    </xf>
    <xf numFmtId="49" fontId="5" fillId="0" borderId="8" xfId="0" quotePrefix="1" applyNumberFormat="1" applyFont="1" applyBorder="1" applyAlignment="1">
      <alignment horizontal="left" vertical="center" indent="1"/>
    </xf>
    <xf numFmtId="49" fontId="5" fillId="0" borderId="0" xfId="0" quotePrefix="1" applyNumberFormat="1" applyFont="1" applyBorder="1" applyAlignment="1">
      <alignment horizontal="left" vertical="center" indent="1"/>
    </xf>
    <xf numFmtId="164" fontId="5" fillId="0" borderId="0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4" fontId="5" fillId="0" borderId="0" xfId="0" quotePrefix="1" applyNumberFormat="1" applyFont="1" applyFill="1" applyBorder="1" applyAlignment="1" applyProtection="1">
      <alignment horizontal="center" vertical="center"/>
    </xf>
    <xf numFmtId="164" fontId="5" fillId="0" borderId="9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Border="1" applyAlignment="1">
      <alignment horizontal="left" vertical="center" indent="1"/>
    </xf>
    <xf numFmtId="49" fontId="5" fillId="0" borderId="5" xfId="0" quotePrefix="1" applyNumberFormat="1" applyFont="1" applyBorder="1" applyAlignment="1">
      <alignment horizontal="left" vertical="center" indent="1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5" fillId="0" borderId="5" xfId="0" quotePrefix="1" applyNumberFormat="1" applyFont="1" applyFill="1" applyBorder="1" applyAlignment="1" applyProtection="1">
      <alignment horizontal="center" vertical="center"/>
    </xf>
    <xf numFmtId="164" fontId="5" fillId="0" borderId="7" xfId="0" quotePrefix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Alignment="1">
      <alignment horizontal="left" vertical="center" indent="1"/>
    </xf>
    <xf numFmtId="49" fontId="5" fillId="0" borderId="10" xfId="0" quotePrefix="1" applyNumberFormat="1" applyFont="1" applyBorder="1" applyAlignment="1">
      <alignment horizontal="left" vertical="center"/>
    </xf>
    <xf numFmtId="49" fontId="5" fillId="0" borderId="11" xfId="0" quotePrefix="1" applyNumberFormat="1" applyFont="1" applyBorder="1" applyAlignment="1">
      <alignment horizontal="left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164" fontId="5" fillId="0" borderId="14" xfId="0" applyNumberFormat="1" applyFont="1" applyFill="1" applyBorder="1" applyAlignment="1" applyProtection="1">
      <alignment horizontal="center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0" fontId="6" fillId="0" borderId="11" xfId="0" quotePrefix="1" applyFont="1" applyBorder="1" applyAlignment="1">
      <alignment vertical="center"/>
    </xf>
    <xf numFmtId="0" fontId="6" fillId="0" borderId="12" xfId="0" quotePrefix="1" applyFont="1" applyBorder="1" applyAlignment="1">
      <alignment vertical="center"/>
    </xf>
    <xf numFmtId="0" fontId="8" fillId="0" borderId="0" xfId="0" applyNumberFormat="1" applyFont="1" applyAlignment="1">
      <alignment horizontal="left" indent="1"/>
    </xf>
    <xf numFmtId="49" fontId="5" fillId="0" borderId="0" xfId="0" applyNumberFormat="1" applyFont="1" applyAlignment="1">
      <alignment horizontal="left" vertical="center" indent="2"/>
    </xf>
    <xf numFmtId="49" fontId="5" fillId="0" borderId="8" xfId="0" quotePrefix="1" applyNumberFormat="1" applyFont="1" applyBorder="1" applyAlignment="1">
      <alignment horizontal="left" vertical="center" indent="2"/>
    </xf>
    <xf numFmtId="49" fontId="5" fillId="0" borderId="10" xfId="0" quotePrefix="1" applyNumberFormat="1" applyFont="1" applyBorder="1" applyAlignment="1">
      <alignment horizontal="left" vertical="center" indent="2"/>
    </xf>
    <xf numFmtId="0" fontId="5" fillId="0" borderId="12" xfId="0" quotePrefix="1" applyFont="1" applyBorder="1" applyAlignment="1">
      <alignment vertical="center"/>
    </xf>
    <xf numFmtId="0" fontId="5" fillId="0" borderId="9" xfId="0" quotePrefix="1" applyFont="1" applyBorder="1" applyAlignment="1">
      <alignment vertical="center"/>
    </xf>
    <xf numFmtId="0" fontId="8" fillId="0" borderId="0" xfId="0" applyNumberFormat="1" applyFont="1" applyAlignment="1">
      <alignment horizontal="left" vertical="center" indent="1"/>
    </xf>
    <xf numFmtId="49" fontId="9" fillId="0" borderId="0" xfId="0" applyNumberFormat="1" applyFont="1" applyAlignment="1">
      <alignment horizontal="left" vertical="center" indent="3"/>
    </xf>
    <xf numFmtId="49" fontId="9" fillId="0" borderId="8" xfId="0" quotePrefix="1" applyNumberFormat="1" applyFont="1" applyBorder="1" applyAlignment="1">
      <alignment horizontal="left" vertical="center" indent="3"/>
    </xf>
    <xf numFmtId="49" fontId="9" fillId="0" borderId="0" xfId="0" applyNumberFormat="1" applyFont="1" applyAlignment="1">
      <alignment horizontal="left" vertical="center" indent="4"/>
    </xf>
    <xf numFmtId="49" fontId="9" fillId="0" borderId="8" xfId="0" quotePrefix="1" applyNumberFormat="1" applyFont="1" applyBorder="1" applyAlignment="1">
      <alignment horizontal="left" vertical="center" indent="4"/>
    </xf>
    <xf numFmtId="0" fontId="8" fillId="0" borderId="0" xfId="0" applyNumberFormat="1" applyFont="1" applyBorder="1" applyAlignment="1">
      <alignment horizontal="left" indent="1"/>
    </xf>
    <xf numFmtId="0" fontId="5" fillId="0" borderId="7" xfId="0" quotePrefix="1" applyFont="1" applyBorder="1" applyAlignment="1">
      <alignment vertical="center"/>
    </xf>
    <xf numFmtId="49" fontId="5" fillId="0" borderId="0" xfId="0" quotePrefix="1" applyNumberFormat="1" applyFont="1" applyAlignment="1">
      <alignment horizontal="left" vertical="center" inden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6" fillId="0" borderId="0" xfId="0" quotePrefix="1" applyNumberFormat="1" applyFont="1" applyBorder="1" applyAlignment="1">
      <alignment horizontal="left" vertical="center"/>
    </xf>
    <xf numFmtId="0" fontId="6" fillId="0" borderId="0" xfId="0" quotePrefix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6" fillId="0" borderId="10" xfId="0" quotePrefix="1" applyNumberFormat="1" applyFont="1" applyBorder="1" applyAlignment="1">
      <alignment horizontal="left" vertical="center"/>
    </xf>
    <xf numFmtId="49" fontId="6" fillId="0" borderId="11" xfId="0" quotePrefix="1" applyNumberFormat="1" applyFont="1" applyBorder="1" applyAlignment="1">
      <alignment horizontal="left" vertical="center"/>
    </xf>
    <xf numFmtId="164" fontId="6" fillId="0" borderId="13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6" fillId="0" borderId="0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quotePrefix="1" applyFont="1" applyBorder="1" applyAlignment="1">
      <alignment vertical="center"/>
    </xf>
    <xf numFmtId="164" fontId="6" fillId="0" borderId="16" xfId="0" applyNumberFormat="1" applyFont="1" applyFill="1" applyBorder="1" applyAlignment="1" applyProtection="1">
      <alignment horizontal="right" vertical="top"/>
    </xf>
    <xf numFmtId="164" fontId="6" fillId="0" borderId="17" xfId="0" applyNumberFormat="1" applyFont="1" applyFill="1" applyBorder="1" applyAlignment="1" applyProtection="1">
      <alignment horizontal="right" vertical="top"/>
    </xf>
    <xf numFmtId="164" fontId="6" fillId="0" borderId="18" xfId="0" applyNumberFormat="1" applyFont="1" applyFill="1" applyBorder="1" applyAlignment="1" applyProtection="1">
      <alignment horizontal="right" vertical="top"/>
    </xf>
    <xf numFmtId="0" fontId="5" fillId="0" borderId="16" xfId="0" quotePrefix="1" applyFont="1" applyBorder="1" applyAlignment="1">
      <alignment vertical="center"/>
    </xf>
    <xf numFmtId="0" fontId="5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Border="1" applyAlignment="1"/>
    <xf numFmtId="0" fontId="5" fillId="0" borderId="3" xfId="0" quotePrefix="1" applyFont="1" applyBorder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indent="1"/>
    </xf>
    <xf numFmtId="49" fontId="8" fillId="0" borderId="10" xfId="0" quotePrefix="1" applyNumberFormat="1" applyFont="1" applyBorder="1" applyAlignment="1">
      <alignment horizontal="left" vertical="center" indent="1"/>
    </xf>
    <xf numFmtId="49" fontId="8" fillId="0" borderId="11" xfId="0" quotePrefix="1" applyNumberFormat="1" applyFont="1" applyBorder="1" applyAlignment="1">
      <alignment horizontal="left" vertical="center" indent="1"/>
    </xf>
    <xf numFmtId="0" fontId="8" fillId="0" borderId="11" xfId="0" quotePrefix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indent="2"/>
    </xf>
    <xf numFmtId="49" fontId="8" fillId="0" borderId="8" xfId="0" quotePrefix="1" applyNumberFormat="1" applyFont="1" applyBorder="1" applyAlignment="1">
      <alignment horizontal="left" vertical="center" indent="1"/>
    </xf>
    <xf numFmtId="0" fontId="8" fillId="0" borderId="12" xfId="0" quotePrefix="1" applyFont="1" applyBorder="1" applyAlignment="1">
      <alignment horizontal="center" vertical="center" wrapText="1"/>
    </xf>
    <xf numFmtId="49" fontId="8" fillId="0" borderId="6" xfId="0" quotePrefix="1" applyNumberFormat="1" applyFont="1" applyBorder="1" applyAlignment="1">
      <alignment horizontal="left" vertical="center" indent="1"/>
    </xf>
    <xf numFmtId="0" fontId="8" fillId="0" borderId="7" xfId="0" quotePrefix="1" applyFont="1" applyBorder="1" applyAlignment="1">
      <alignment horizontal="center" vertical="center" wrapText="1"/>
    </xf>
    <xf numFmtId="49" fontId="8" fillId="0" borderId="0" xfId="0" quotePrefix="1" applyNumberFormat="1" applyFont="1" applyBorder="1" applyAlignment="1">
      <alignment horizontal="left" vertical="center" indent="1"/>
    </xf>
    <xf numFmtId="0" fontId="8" fillId="0" borderId="0" xfId="0" quotePrefix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indent="2"/>
    </xf>
    <xf numFmtId="0" fontId="8" fillId="0" borderId="9" xfId="0" quotePrefix="1" applyFont="1" applyBorder="1" applyAlignment="1">
      <alignment horizontal="center" vertical="center" wrapText="1"/>
    </xf>
    <xf numFmtId="49" fontId="8" fillId="0" borderId="0" xfId="0" quotePrefix="1" applyNumberFormat="1" applyFont="1" applyAlignment="1">
      <alignment horizontal="left" vertical="center" indent="1"/>
    </xf>
    <xf numFmtId="49" fontId="8" fillId="0" borderId="5" xfId="0" quotePrefix="1" applyNumberFormat="1" applyFont="1" applyBorder="1" applyAlignment="1">
      <alignment horizontal="left" vertical="center" indent="1"/>
    </xf>
    <xf numFmtId="0" fontId="8" fillId="0" borderId="5" xfId="0" quotePrefix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quotePrefix="1" applyNumberFormat="1" applyFont="1" applyAlignment="1">
      <alignment horizontal="left" vertical="center"/>
    </xf>
    <xf numFmtId="49" fontId="4" fillId="0" borderId="0" xfId="0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indent="3"/>
    </xf>
    <xf numFmtId="49" fontId="4" fillId="0" borderId="8" xfId="0" quotePrefix="1" applyNumberFormat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left" indent="1"/>
    </xf>
    <xf numFmtId="0" fontId="4" fillId="0" borderId="16" xfId="0" applyFont="1" applyBorder="1" applyAlignment="1">
      <alignment vertical="center"/>
    </xf>
    <xf numFmtId="0" fontId="4" fillId="0" borderId="16" xfId="0" quotePrefix="1" applyFont="1" applyBorder="1" applyAlignment="1">
      <alignment vertical="center"/>
    </xf>
    <xf numFmtId="0" fontId="8" fillId="0" borderId="16" xfId="0" quotePrefix="1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right" vertical="top"/>
    </xf>
    <xf numFmtId="164" fontId="6" fillId="0" borderId="8" xfId="0" applyNumberFormat="1" applyFont="1" applyFill="1" applyBorder="1" applyAlignment="1" applyProtection="1">
      <alignment horizontal="right" vertical="top"/>
    </xf>
    <xf numFmtId="164" fontId="6" fillId="0" borderId="9" xfId="0" applyNumberFormat="1" applyFont="1" applyFill="1" applyBorder="1" applyAlignment="1" applyProtection="1">
      <alignment horizontal="right" vertical="top"/>
    </xf>
    <xf numFmtId="0" fontId="8" fillId="0" borderId="0" xfId="0" applyFont="1" applyAlignment="1">
      <alignment horizontal="left" vertical="center" indent="1"/>
    </xf>
    <xf numFmtId="164" fontId="5" fillId="0" borderId="10" xfId="0" applyNumberFormat="1" applyFont="1" applyFill="1" applyBorder="1" applyAlignment="1" applyProtection="1">
      <alignment horizontal="right" vertical="top"/>
    </xf>
    <xf numFmtId="164" fontId="5" fillId="0" borderId="11" xfId="0" applyNumberFormat="1" applyFont="1" applyFill="1" applyBorder="1" applyAlignment="1" applyProtection="1">
      <alignment horizontal="right" vertical="top"/>
    </xf>
    <xf numFmtId="164" fontId="5" fillId="0" borderId="12" xfId="0" applyNumberFormat="1" applyFont="1" applyFill="1" applyBorder="1" applyAlignment="1" applyProtection="1">
      <alignment horizontal="right" vertical="top"/>
    </xf>
    <xf numFmtId="0" fontId="8" fillId="0" borderId="0" xfId="0" applyFont="1" applyBorder="1" applyAlignment="1">
      <alignment horizontal="left" vertical="center" indent="1"/>
    </xf>
    <xf numFmtId="164" fontId="5" fillId="0" borderId="8" xfId="0" applyNumberFormat="1" applyFont="1" applyFill="1" applyBorder="1" applyAlignment="1" applyProtection="1">
      <alignment horizontal="right" vertical="top"/>
    </xf>
    <xf numFmtId="164" fontId="5" fillId="0" borderId="0" xfId="0" applyNumberFormat="1" applyFont="1" applyFill="1" applyBorder="1" applyAlignment="1" applyProtection="1">
      <alignment horizontal="right" vertical="top"/>
    </xf>
    <xf numFmtId="164" fontId="5" fillId="0" borderId="9" xfId="0" applyNumberFormat="1" applyFont="1" applyFill="1" applyBorder="1" applyAlignment="1" applyProtection="1">
      <alignment horizontal="right" vertical="top"/>
    </xf>
    <xf numFmtId="164" fontId="5" fillId="0" borderId="6" xfId="0" applyNumberFormat="1" applyFont="1" applyFill="1" applyBorder="1" applyAlignment="1" applyProtection="1">
      <alignment horizontal="right" vertical="top"/>
    </xf>
    <xf numFmtId="164" fontId="5" fillId="0" borderId="5" xfId="0" applyNumberFormat="1" applyFont="1" applyFill="1" applyBorder="1" applyAlignment="1" applyProtection="1">
      <alignment horizontal="right" vertical="top"/>
    </xf>
    <xf numFmtId="164" fontId="5" fillId="0" borderId="7" xfId="0" applyNumberFormat="1" applyFont="1" applyFill="1" applyBorder="1" applyAlignment="1" applyProtection="1">
      <alignment horizontal="righ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right" vertical="top"/>
    </xf>
    <xf numFmtId="164" fontId="6" fillId="0" borderId="19" xfId="0" applyNumberFormat="1" applyFont="1" applyFill="1" applyBorder="1" applyAlignment="1" applyProtection="1">
      <alignment horizontal="right" vertical="top"/>
    </xf>
    <xf numFmtId="164" fontId="6" fillId="0" borderId="20" xfId="0" applyNumberFormat="1" applyFont="1" applyFill="1" applyBorder="1" applyAlignment="1" applyProtection="1">
      <alignment horizontal="right" vertical="top"/>
    </xf>
    <xf numFmtId="0" fontId="11" fillId="0" borderId="1" xfId="0" applyFont="1" applyBorder="1" applyAlignment="1"/>
    <xf numFmtId="0" fontId="11" fillId="0" borderId="0" xfId="0" applyFont="1" applyAlignment="1"/>
    <xf numFmtId="0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NumberFormat="1" applyFont="1" applyBorder="1" applyAlignment="1">
      <alignment horizontal="left"/>
    </xf>
    <xf numFmtId="17" fontId="4" fillId="0" borderId="6" xfId="0" quotePrefix="1" applyNumberFormat="1" applyFont="1" applyBorder="1" applyAlignment="1">
      <alignment horizontal="center" vertical="center" wrapText="1"/>
    </xf>
    <xf numFmtId="17" fontId="4" fillId="0" borderId="5" xfId="0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66"/>
  </sheetPr>
  <dimension ref="A1:AA243"/>
  <sheetViews>
    <sheetView showGridLines="0" tabSelected="1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176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/>
    </row>
    <row r="4" spans="1:27" s="18" customFormat="1" ht="12.75" customHeight="1" x14ac:dyDescent="0.25">
      <c r="A4" s="64"/>
      <c r="B4" s="155" t="s">
        <v>7</v>
      </c>
      <c r="C4" s="153">
        <f>SUM(C5:C8)</f>
        <v>0</v>
      </c>
      <c r="D4" s="153">
        <f t="shared" ref="D4:K4" si="0">SUM(D5:D8)</f>
        <v>0</v>
      </c>
      <c r="E4" s="153">
        <f t="shared" si="0"/>
        <v>0</v>
      </c>
      <c r="F4" s="152">
        <f t="shared" si="0"/>
        <v>0</v>
      </c>
      <c r="G4" s="153">
        <f t="shared" si="0"/>
        <v>0</v>
      </c>
      <c r="H4" s="154">
        <f t="shared" si="0"/>
        <v>0</v>
      </c>
      <c r="I4" s="153">
        <f t="shared" si="0"/>
        <v>0</v>
      </c>
      <c r="J4" s="153">
        <f t="shared" si="0"/>
        <v>0</v>
      </c>
      <c r="K4" s="153">
        <f t="shared" si="0"/>
        <v>0</v>
      </c>
      <c r="Z4" s="163"/>
      <c r="AA4" s="32" t="s">
        <v>8</v>
      </c>
    </row>
    <row r="5" spans="1:27" s="18" customFormat="1" ht="12.75" customHeight="1" x14ac:dyDescent="0.25">
      <c r="A5" s="64"/>
      <c r="B5" s="65" t="s">
        <v>9</v>
      </c>
      <c r="C5" s="152">
        <v>0</v>
      </c>
      <c r="D5" s="153">
        <v>0</v>
      </c>
      <c r="E5" s="153">
        <v>0</v>
      </c>
      <c r="F5" s="152">
        <v>0</v>
      </c>
      <c r="G5" s="153">
        <v>0</v>
      </c>
      <c r="H5" s="154">
        <v>0</v>
      </c>
      <c r="I5" s="153">
        <v>0</v>
      </c>
      <c r="J5" s="153">
        <v>0</v>
      </c>
      <c r="K5" s="154">
        <v>0</v>
      </c>
      <c r="Z5" s="163"/>
      <c r="AA5" s="41">
        <v>1</v>
      </c>
    </row>
    <row r="6" spans="1:27" s="18" customFormat="1" ht="12.75" customHeight="1" x14ac:dyDescent="0.25">
      <c r="A6" s="64"/>
      <c r="B6" s="65" t="s">
        <v>10</v>
      </c>
      <c r="C6" s="156">
        <v>0</v>
      </c>
      <c r="D6" s="157">
        <v>0</v>
      </c>
      <c r="E6" s="157">
        <v>0</v>
      </c>
      <c r="F6" s="156">
        <v>0</v>
      </c>
      <c r="G6" s="157">
        <v>0</v>
      </c>
      <c r="H6" s="158">
        <v>0</v>
      </c>
      <c r="I6" s="157">
        <v>0</v>
      </c>
      <c r="J6" s="157">
        <v>0</v>
      </c>
      <c r="K6" s="158">
        <v>0</v>
      </c>
      <c r="Z6" s="163"/>
      <c r="AA6" s="32" t="s">
        <v>11</v>
      </c>
    </row>
    <row r="7" spans="1:27" s="18" customFormat="1" ht="12.75" customHeight="1" x14ac:dyDescent="0.25">
      <c r="A7" s="64"/>
      <c r="B7" s="65" t="s">
        <v>12</v>
      </c>
      <c r="C7" s="156">
        <v>0</v>
      </c>
      <c r="D7" s="157">
        <v>0</v>
      </c>
      <c r="E7" s="157">
        <v>0</v>
      </c>
      <c r="F7" s="156">
        <v>0</v>
      </c>
      <c r="G7" s="157">
        <v>0</v>
      </c>
      <c r="H7" s="158">
        <v>0</v>
      </c>
      <c r="I7" s="157">
        <v>0</v>
      </c>
      <c r="J7" s="157">
        <v>0</v>
      </c>
      <c r="K7" s="158">
        <v>0</v>
      </c>
      <c r="Z7" s="163"/>
      <c r="AA7" s="41">
        <v>2</v>
      </c>
    </row>
    <row r="8" spans="1:27" s="18" customFormat="1" ht="12.75" customHeight="1" x14ac:dyDescent="0.25">
      <c r="A8" s="64"/>
      <c r="B8" s="65" t="s">
        <v>13</v>
      </c>
      <c r="C8" s="159">
        <v>0</v>
      </c>
      <c r="D8" s="160">
        <v>0</v>
      </c>
      <c r="E8" s="160">
        <v>0</v>
      </c>
      <c r="F8" s="159">
        <v>0</v>
      </c>
      <c r="G8" s="160">
        <v>0</v>
      </c>
      <c r="H8" s="161">
        <v>0</v>
      </c>
      <c r="I8" s="160">
        <v>0</v>
      </c>
      <c r="J8" s="160">
        <v>0</v>
      </c>
      <c r="K8" s="161">
        <v>0</v>
      </c>
      <c r="Z8" s="163"/>
      <c r="AA8" s="32" t="s">
        <v>14</v>
      </c>
    </row>
    <row r="9" spans="1:27" s="31" customFormat="1" ht="12.75" customHeight="1" x14ac:dyDescent="0.2">
      <c r="A9" s="56"/>
      <c r="B9" s="151" t="s">
        <v>15</v>
      </c>
      <c r="C9" s="157">
        <v>10079</v>
      </c>
      <c r="D9" s="157">
        <v>10790</v>
      </c>
      <c r="E9" s="157">
        <v>11738</v>
      </c>
      <c r="F9" s="156">
        <v>10600</v>
      </c>
      <c r="G9" s="157">
        <v>12228</v>
      </c>
      <c r="H9" s="158">
        <v>13479</v>
      </c>
      <c r="I9" s="157">
        <v>13095</v>
      </c>
      <c r="J9" s="157">
        <v>14004</v>
      </c>
      <c r="K9" s="157">
        <v>14742</v>
      </c>
      <c r="Z9" s="163"/>
      <c r="AA9" s="18" t="s">
        <v>0</v>
      </c>
    </row>
    <row r="10" spans="1:27" s="18" customFormat="1" ht="12.75" customHeight="1" x14ac:dyDescent="0.2">
      <c r="A10" s="70"/>
      <c r="B10" s="151" t="s">
        <v>118</v>
      </c>
      <c r="C10" s="157">
        <v>0</v>
      </c>
      <c r="D10" s="157">
        <v>0</v>
      </c>
      <c r="E10" s="157">
        <v>5</v>
      </c>
      <c r="F10" s="156">
        <v>0</v>
      </c>
      <c r="G10" s="157">
        <v>0</v>
      </c>
      <c r="H10" s="158">
        <v>0</v>
      </c>
      <c r="I10" s="157">
        <v>0</v>
      </c>
      <c r="J10" s="157">
        <v>0</v>
      </c>
      <c r="K10" s="157">
        <v>0</v>
      </c>
      <c r="Z10" s="163"/>
    </row>
    <row r="11" spans="1:27" s="18" customFormat="1" ht="12.75" customHeight="1" x14ac:dyDescent="0.25">
      <c r="A11" s="64"/>
      <c r="B11" s="151" t="s">
        <v>31</v>
      </c>
      <c r="C11" s="157">
        <v>209</v>
      </c>
      <c r="D11" s="157">
        <v>272</v>
      </c>
      <c r="E11" s="157">
        <v>233</v>
      </c>
      <c r="F11" s="156">
        <v>150</v>
      </c>
      <c r="G11" s="157">
        <v>230</v>
      </c>
      <c r="H11" s="158">
        <v>280</v>
      </c>
      <c r="I11" s="157">
        <v>277</v>
      </c>
      <c r="J11" s="157">
        <v>300</v>
      </c>
      <c r="K11" s="157">
        <v>300</v>
      </c>
      <c r="Z11" s="163"/>
    </row>
    <row r="12" spans="1:27" s="18" customFormat="1" ht="12.75" customHeight="1" x14ac:dyDescent="0.2">
      <c r="A12" s="70"/>
      <c r="B12" s="151" t="s">
        <v>32</v>
      </c>
      <c r="C12" s="157">
        <v>410</v>
      </c>
      <c r="D12" s="157">
        <v>264</v>
      </c>
      <c r="E12" s="157">
        <v>650</v>
      </c>
      <c r="F12" s="156">
        <v>320</v>
      </c>
      <c r="G12" s="157">
        <v>320</v>
      </c>
      <c r="H12" s="158">
        <v>368</v>
      </c>
      <c r="I12" s="157">
        <v>330</v>
      </c>
      <c r="J12" s="157">
        <v>340</v>
      </c>
      <c r="K12" s="157">
        <v>600</v>
      </c>
      <c r="Z12" s="163"/>
    </row>
    <row r="13" spans="1:27" s="18" customFormat="1" ht="12.75" customHeight="1" x14ac:dyDescent="0.2">
      <c r="A13" s="70"/>
      <c r="B13" s="151" t="s">
        <v>119</v>
      </c>
      <c r="C13" s="157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7">
        <v>0</v>
      </c>
      <c r="Z13" s="163"/>
    </row>
    <row r="14" spans="1:27" s="18" customFormat="1" ht="12.75" customHeight="1" x14ac:dyDescent="0.25">
      <c r="A14" s="64"/>
      <c r="B14" s="155" t="s">
        <v>39</v>
      </c>
      <c r="C14" s="160">
        <v>3826</v>
      </c>
      <c r="D14" s="160">
        <v>4453</v>
      </c>
      <c r="E14" s="160">
        <v>6456</v>
      </c>
      <c r="F14" s="159">
        <v>6249</v>
      </c>
      <c r="G14" s="160">
        <v>5500</v>
      </c>
      <c r="H14" s="161">
        <v>4209</v>
      </c>
      <c r="I14" s="160">
        <v>5600</v>
      </c>
      <c r="J14" s="160">
        <v>5700</v>
      </c>
      <c r="K14" s="160">
        <v>5800</v>
      </c>
      <c r="Z14" s="163"/>
    </row>
    <row r="15" spans="1:27" s="18" customFormat="1" ht="12.75" customHeight="1" x14ac:dyDescent="0.25">
      <c r="A15" s="144"/>
      <c r="B15" s="145" t="s">
        <v>40</v>
      </c>
      <c r="C15" s="165">
        <f>SUM(C5:C14)</f>
        <v>14524</v>
      </c>
      <c r="D15" s="165">
        <f t="shared" ref="D15:K15" si="1">SUM(D5:D14)</f>
        <v>15779</v>
      </c>
      <c r="E15" s="165">
        <f t="shared" si="1"/>
        <v>19082</v>
      </c>
      <c r="F15" s="166">
        <f t="shared" si="1"/>
        <v>17319</v>
      </c>
      <c r="G15" s="165">
        <f t="shared" si="1"/>
        <v>18278</v>
      </c>
      <c r="H15" s="167">
        <f t="shared" si="1"/>
        <v>18336</v>
      </c>
      <c r="I15" s="165">
        <f t="shared" si="1"/>
        <v>19302</v>
      </c>
      <c r="J15" s="165">
        <f t="shared" si="1"/>
        <v>20344</v>
      </c>
      <c r="K15" s="165">
        <f t="shared" si="1"/>
        <v>21442</v>
      </c>
      <c r="Z15" s="163"/>
    </row>
    <row r="16" spans="1:27" s="18" customFormat="1" x14ac:dyDescent="0.2">
      <c r="Z16" s="163"/>
    </row>
    <row r="17" spans="26:26" s="18" customFormat="1" x14ac:dyDescent="0.2">
      <c r="Z17" s="163"/>
    </row>
    <row r="18" spans="26:26" s="18" customFormat="1" x14ac:dyDescent="0.2">
      <c r="Z18" s="163"/>
    </row>
    <row r="19" spans="26:26" s="18" customFormat="1" x14ac:dyDescent="0.2">
      <c r="Z19" s="163"/>
    </row>
    <row r="20" spans="26:26" s="18" customFormat="1" x14ac:dyDescent="0.2">
      <c r="Z20" s="163"/>
    </row>
    <row r="21" spans="26:26" s="18" customFormat="1" x14ac:dyDescent="0.2">
      <c r="Z21" s="163"/>
    </row>
    <row r="22" spans="26:26" s="18" customFormat="1" x14ac:dyDescent="0.2">
      <c r="Z22" s="163"/>
    </row>
    <row r="23" spans="26:26" s="18" customFormat="1" x14ac:dyDescent="0.2">
      <c r="Z23" s="163"/>
    </row>
    <row r="24" spans="26:26" s="18" customFormat="1" x14ac:dyDescent="0.2">
      <c r="Z24" s="163"/>
    </row>
    <row r="25" spans="26:26" s="18" customFormat="1" x14ac:dyDescent="0.2">
      <c r="Z25" s="163"/>
    </row>
    <row r="26" spans="26:26" s="18" customFormat="1" x14ac:dyDescent="0.2">
      <c r="Z26" s="163"/>
    </row>
    <row r="27" spans="26:26" s="18" customFormat="1" x14ac:dyDescent="0.2">
      <c r="Z27" s="163"/>
    </row>
    <row r="28" spans="26:26" s="18" customFormat="1" x14ac:dyDescent="0.2">
      <c r="Z28" s="163"/>
    </row>
    <row r="29" spans="26:26" s="18" customFormat="1" x14ac:dyDescent="0.2">
      <c r="Z29" s="163"/>
    </row>
    <row r="30" spans="26:26" s="18" customFormat="1" x14ac:dyDescent="0.2">
      <c r="Z30" s="163"/>
    </row>
    <row r="31" spans="26:26" s="18" customFormat="1" x14ac:dyDescent="0.2">
      <c r="Z31" s="163"/>
    </row>
    <row r="32" spans="26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185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159</v>
      </c>
      <c r="C4" s="157">
        <v>239674</v>
      </c>
      <c r="D4" s="157">
        <v>290367</v>
      </c>
      <c r="E4" s="157">
        <v>312544</v>
      </c>
      <c r="F4" s="152">
        <v>290320</v>
      </c>
      <c r="G4" s="153">
        <v>354288</v>
      </c>
      <c r="H4" s="154">
        <v>353409</v>
      </c>
      <c r="I4" s="157">
        <v>369513</v>
      </c>
      <c r="J4" s="157">
        <v>389241</v>
      </c>
      <c r="K4" s="157">
        <v>378196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160</v>
      </c>
      <c r="C5" s="157">
        <v>0</v>
      </c>
      <c r="D5" s="157">
        <v>65</v>
      </c>
      <c r="E5" s="157">
        <v>0</v>
      </c>
      <c r="F5" s="156">
        <v>0</v>
      </c>
      <c r="G5" s="157">
        <v>0</v>
      </c>
      <c r="H5" s="158">
        <v>0</v>
      </c>
      <c r="I5" s="157">
        <v>0</v>
      </c>
      <c r="J5" s="157">
        <v>0</v>
      </c>
      <c r="K5" s="157">
        <v>0</v>
      </c>
      <c r="Z5" s="163">
        <f t="shared" si="0"/>
        <v>1</v>
      </c>
      <c r="AA5" s="41">
        <v>6</v>
      </c>
    </row>
    <row r="6" spans="1:27" s="18" customFormat="1" ht="12.75" customHeight="1" x14ac:dyDescent="0.2">
      <c r="A6" s="70"/>
      <c r="B6" s="171" t="s">
        <v>161</v>
      </c>
      <c r="C6" s="157">
        <v>250</v>
      </c>
      <c r="D6" s="157">
        <v>287</v>
      </c>
      <c r="E6" s="157">
        <v>0</v>
      </c>
      <c r="F6" s="156">
        <v>140</v>
      </c>
      <c r="G6" s="157">
        <v>107</v>
      </c>
      <c r="H6" s="158">
        <v>107</v>
      </c>
      <c r="I6" s="157">
        <v>0</v>
      </c>
      <c r="J6" s="157">
        <v>0</v>
      </c>
      <c r="K6" s="157">
        <v>0</v>
      </c>
      <c r="Z6" s="163">
        <f t="shared" si="0"/>
        <v>1</v>
      </c>
      <c r="AA6" s="32" t="s">
        <v>11</v>
      </c>
    </row>
    <row r="7" spans="1:27" s="18" customFormat="1" ht="12.75" customHeight="1" x14ac:dyDescent="0.2">
      <c r="A7" s="70"/>
      <c r="B7" s="171" t="s">
        <v>162</v>
      </c>
      <c r="C7" s="157">
        <v>0</v>
      </c>
      <c r="D7" s="157">
        <v>0</v>
      </c>
      <c r="E7" s="157">
        <v>0</v>
      </c>
      <c r="F7" s="156">
        <v>0</v>
      </c>
      <c r="G7" s="157">
        <v>0</v>
      </c>
      <c r="H7" s="158">
        <v>0</v>
      </c>
      <c r="I7" s="157">
        <v>18358</v>
      </c>
      <c r="J7" s="157">
        <v>5775</v>
      </c>
      <c r="K7" s="157">
        <v>0</v>
      </c>
      <c r="Z7" s="163">
        <f t="shared" si="0"/>
        <v>1</v>
      </c>
      <c r="AA7" s="41">
        <v>1</v>
      </c>
    </row>
    <row r="8" spans="1:27" s="18" customFormat="1" ht="12.75" hidden="1" customHeight="1" x14ac:dyDescent="0.2">
      <c r="A8" s="70"/>
      <c r="B8" s="171" t="s">
        <v>0</v>
      </c>
      <c r="C8" s="157"/>
      <c r="D8" s="157"/>
      <c r="E8" s="157"/>
      <c r="F8" s="156"/>
      <c r="G8" s="157"/>
      <c r="H8" s="158"/>
      <c r="I8" s="157"/>
      <c r="J8" s="157"/>
      <c r="K8" s="157"/>
      <c r="Z8" s="163">
        <f t="shared" si="0"/>
        <v>0</v>
      </c>
      <c r="AA8" s="32" t="s">
        <v>14</v>
      </c>
    </row>
    <row r="9" spans="1:27" s="18" customFormat="1" ht="12.75" hidden="1" customHeight="1" x14ac:dyDescent="0.2">
      <c r="A9" s="70"/>
      <c r="B9" s="171" t="s">
        <v>0</v>
      </c>
      <c r="C9" s="157"/>
      <c r="D9" s="157"/>
      <c r="E9" s="157"/>
      <c r="F9" s="156"/>
      <c r="G9" s="157"/>
      <c r="H9" s="158"/>
      <c r="I9" s="157"/>
      <c r="J9" s="157"/>
      <c r="K9" s="157"/>
      <c r="Z9" s="163">
        <f t="shared" si="0"/>
        <v>0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239924</v>
      </c>
      <c r="D19" s="103">
        <f t="shared" ref="D19:K19" si="1">SUM(D4:D18)</f>
        <v>290719</v>
      </c>
      <c r="E19" s="103">
        <f t="shared" si="1"/>
        <v>312544</v>
      </c>
      <c r="F19" s="104">
        <f t="shared" si="1"/>
        <v>290460</v>
      </c>
      <c r="G19" s="103">
        <f t="shared" si="1"/>
        <v>354395</v>
      </c>
      <c r="H19" s="105">
        <f t="shared" si="1"/>
        <v>353516</v>
      </c>
      <c r="I19" s="103">
        <f t="shared" si="1"/>
        <v>387871</v>
      </c>
      <c r="J19" s="103">
        <f t="shared" si="1"/>
        <v>395016</v>
      </c>
      <c r="K19" s="103">
        <f t="shared" si="1"/>
        <v>378196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186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197346</v>
      </c>
      <c r="D4" s="148">
        <f t="shared" ref="D4:K4" si="0">SUM(D5:D7)</f>
        <v>232740</v>
      </c>
      <c r="E4" s="148">
        <f t="shared" si="0"/>
        <v>261078</v>
      </c>
      <c r="F4" s="149">
        <f t="shared" si="0"/>
        <v>242691</v>
      </c>
      <c r="G4" s="148">
        <f t="shared" si="0"/>
        <v>306626</v>
      </c>
      <c r="H4" s="150">
        <f t="shared" si="0"/>
        <v>305656</v>
      </c>
      <c r="I4" s="148">
        <f t="shared" si="0"/>
        <v>335907</v>
      </c>
      <c r="J4" s="148">
        <f t="shared" si="0"/>
        <v>345027</v>
      </c>
      <c r="K4" s="148">
        <f t="shared" si="0"/>
        <v>362283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196350</v>
      </c>
      <c r="D5" s="153">
        <v>231471</v>
      </c>
      <c r="E5" s="153">
        <v>261071</v>
      </c>
      <c r="F5" s="152">
        <v>242551</v>
      </c>
      <c r="G5" s="153">
        <v>306519</v>
      </c>
      <c r="H5" s="154">
        <v>305546</v>
      </c>
      <c r="I5" s="153">
        <v>335907</v>
      </c>
      <c r="J5" s="153">
        <v>345027</v>
      </c>
      <c r="K5" s="154">
        <v>362283</v>
      </c>
      <c r="AA5" s="41">
        <v>6</v>
      </c>
    </row>
    <row r="6" spans="1:27" s="18" customFormat="1" ht="12.75" customHeight="1" x14ac:dyDescent="0.25">
      <c r="A6" s="64"/>
      <c r="B6" s="114" t="s">
        <v>45</v>
      </c>
      <c r="C6" s="156">
        <v>996</v>
      </c>
      <c r="D6" s="157">
        <v>1269</v>
      </c>
      <c r="E6" s="157">
        <v>7</v>
      </c>
      <c r="F6" s="156">
        <v>140</v>
      </c>
      <c r="G6" s="157">
        <v>107</v>
      </c>
      <c r="H6" s="158">
        <v>110</v>
      </c>
      <c r="I6" s="157">
        <v>0</v>
      </c>
      <c r="J6" s="157">
        <v>0</v>
      </c>
      <c r="K6" s="158">
        <v>0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0</v>
      </c>
      <c r="D7" s="160">
        <v>0</v>
      </c>
      <c r="E7" s="160">
        <v>0</v>
      </c>
      <c r="F7" s="159">
        <v>0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42422</v>
      </c>
      <c r="D8" s="148">
        <f t="shared" ref="D8:K8" si="1">SUM(D9:D15)</f>
        <v>57019</v>
      </c>
      <c r="E8" s="148">
        <f t="shared" si="1"/>
        <v>51466</v>
      </c>
      <c r="F8" s="149">
        <f t="shared" si="1"/>
        <v>47769</v>
      </c>
      <c r="G8" s="148">
        <f t="shared" si="1"/>
        <v>47769</v>
      </c>
      <c r="H8" s="150">
        <f t="shared" si="1"/>
        <v>47860</v>
      </c>
      <c r="I8" s="148">
        <f t="shared" si="1"/>
        <v>51964</v>
      </c>
      <c r="J8" s="148">
        <f t="shared" si="1"/>
        <v>49989</v>
      </c>
      <c r="K8" s="148">
        <f t="shared" si="1"/>
        <v>15913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0</v>
      </c>
      <c r="D10" s="157">
        <v>0</v>
      </c>
      <c r="E10" s="157">
        <v>0</v>
      </c>
      <c r="F10" s="156">
        <v>0</v>
      </c>
      <c r="G10" s="157">
        <v>0</v>
      </c>
      <c r="H10" s="158">
        <v>0</v>
      </c>
      <c r="I10" s="157">
        <v>0</v>
      </c>
      <c r="J10" s="157">
        <v>0</v>
      </c>
      <c r="K10" s="158">
        <v>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42296</v>
      </c>
      <c r="D14" s="157">
        <v>56107</v>
      </c>
      <c r="E14" s="157">
        <v>50793</v>
      </c>
      <c r="F14" s="156">
        <v>47379</v>
      </c>
      <c r="G14" s="157">
        <v>47379</v>
      </c>
      <c r="H14" s="158">
        <v>47379</v>
      </c>
      <c r="I14" s="157">
        <v>51627</v>
      </c>
      <c r="J14" s="157">
        <v>49635</v>
      </c>
      <c r="K14" s="158">
        <v>15540</v>
      </c>
    </row>
    <row r="15" spans="1:27" s="18" customFormat="1" ht="12.75" customHeight="1" x14ac:dyDescent="0.2">
      <c r="A15" s="70"/>
      <c r="B15" s="114" t="s">
        <v>101</v>
      </c>
      <c r="C15" s="159">
        <v>126</v>
      </c>
      <c r="D15" s="160">
        <v>912</v>
      </c>
      <c r="E15" s="160">
        <v>673</v>
      </c>
      <c r="F15" s="159">
        <v>390</v>
      </c>
      <c r="G15" s="160">
        <v>390</v>
      </c>
      <c r="H15" s="161">
        <v>481</v>
      </c>
      <c r="I15" s="160">
        <v>337</v>
      </c>
      <c r="J15" s="160">
        <v>354</v>
      </c>
      <c r="K15" s="161">
        <v>373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156</v>
      </c>
      <c r="D16" s="148">
        <f t="shared" ref="D16:K16" si="2">SUM(D17:D23)</f>
        <v>960</v>
      </c>
      <c r="E16" s="148">
        <f t="shared" si="2"/>
        <v>0</v>
      </c>
      <c r="F16" s="149">
        <f t="shared" si="2"/>
        <v>0</v>
      </c>
      <c r="G16" s="148">
        <f t="shared" si="2"/>
        <v>0</v>
      </c>
      <c r="H16" s="150">
        <f t="shared" si="2"/>
        <v>0</v>
      </c>
      <c r="I16" s="148">
        <f t="shared" si="2"/>
        <v>0</v>
      </c>
      <c r="J16" s="148">
        <f t="shared" si="2"/>
        <v>0</v>
      </c>
      <c r="K16" s="148">
        <f t="shared" si="2"/>
        <v>0</v>
      </c>
    </row>
    <row r="17" spans="1:11" s="18" customFormat="1" ht="12.75" customHeight="1" x14ac:dyDescent="0.2">
      <c r="A17" s="70"/>
      <c r="B17" s="114" t="s">
        <v>105</v>
      </c>
      <c r="C17" s="152">
        <v>0</v>
      </c>
      <c r="D17" s="153">
        <v>0</v>
      </c>
      <c r="E17" s="153">
        <v>0</v>
      </c>
      <c r="F17" s="152">
        <v>0</v>
      </c>
      <c r="G17" s="153">
        <v>0</v>
      </c>
      <c r="H17" s="154">
        <v>0</v>
      </c>
      <c r="I17" s="153">
        <v>0</v>
      </c>
      <c r="J17" s="153">
        <v>0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156</v>
      </c>
      <c r="D18" s="157">
        <v>960</v>
      </c>
      <c r="E18" s="157">
        <v>0</v>
      </c>
      <c r="F18" s="156">
        <v>0</v>
      </c>
      <c r="G18" s="157">
        <v>0</v>
      </c>
      <c r="H18" s="158">
        <v>0</v>
      </c>
      <c r="I18" s="157">
        <v>0</v>
      </c>
      <c r="J18" s="157">
        <v>0</v>
      </c>
      <c r="K18" s="158">
        <v>0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0</v>
      </c>
      <c r="E23" s="160">
        <v>0</v>
      </c>
      <c r="F23" s="159">
        <v>0</v>
      </c>
      <c r="G23" s="160">
        <v>0</v>
      </c>
      <c r="H23" s="161">
        <v>0</v>
      </c>
      <c r="I23" s="160">
        <v>0</v>
      </c>
      <c r="J23" s="160">
        <v>0</v>
      </c>
      <c r="K23" s="161">
        <v>0</v>
      </c>
    </row>
    <row r="24" spans="1:11" s="18" customFormat="1" ht="12.75" customHeight="1" x14ac:dyDescent="0.2">
      <c r="A24" s="70"/>
      <c r="B24" s="130" t="s">
        <v>115</v>
      </c>
      <c r="C24" s="148">
        <v>0</v>
      </c>
      <c r="D24" s="148">
        <v>0</v>
      </c>
      <c r="E24" s="148">
        <v>0</v>
      </c>
      <c r="F24" s="149">
        <v>0</v>
      </c>
      <c r="G24" s="148">
        <v>0</v>
      </c>
      <c r="H24" s="150">
        <v>0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239924</v>
      </c>
      <c r="D26" s="103">
        <f t="shared" ref="D26:K26" si="3">+D4+D8+D16+D24</f>
        <v>290719</v>
      </c>
      <c r="E26" s="103">
        <f t="shared" si="3"/>
        <v>312544</v>
      </c>
      <c r="F26" s="104">
        <f t="shared" si="3"/>
        <v>290460</v>
      </c>
      <c r="G26" s="103">
        <f t="shared" si="3"/>
        <v>354395</v>
      </c>
      <c r="H26" s="105">
        <f t="shared" si="3"/>
        <v>353516</v>
      </c>
      <c r="I26" s="103">
        <f t="shared" si="3"/>
        <v>387871</v>
      </c>
      <c r="J26" s="103">
        <f t="shared" si="3"/>
        <v>395016</v>
      </c>
      <c r="K26" s="103">
        <f t="shared" si="3"/>
        <v>378196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187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163</v>
      </c>
      <c r="C4" s="157">
        <v>0</v>
      </c>
      <c r="D4" s="157">
        <v>0</v>
      </c>
      <c r="E4" s="157">
        <v>0</v>
      </c>
      <c r="F4" s="152">
        <v>0</v>
      </c>
      <c r="G4" s="153">
        <v>0</v>
      </c>
      <c r="H4" s="154">
        <v>0</v>
      </c>
      <c r="I4" s="157">
        <v>0</v>
      </c>
      <c r="J4" s="157">
        <v>0</v>
      </c>
      <c r="K4" s="157">
        <v>0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160</v>
      </c>
      <c r="C5" s="157">
        <v>0</v>
      </c>
      <c r="D5" s="157">
        <v>0</v>
      </c>
      <c r="E5" s="157">
        <v>0</v>
      </c>
      <c r="F5" s="156">
        <v>0</v>
      </c>
      <c r="G5" s="157">
        <v>0</v>
      </c>
      <c r="H5" s="158">
        <v>0</v>
      </c>
      <c r="I5" s="157">
        <v>0</v>
      </c>
      <c r="J5" s="157">
        <v>0</v>
      </c>
      <c r="K5" s="157">
        <v>0</v>
      </c>
      <c r="Z5" s="163">
        <f t="shared" si="0"/>
        <v>1</v>
      </c>
      <c r="AA5" s="41">
        <v>7</v>
      </c>
    </row>
    <row r="6" spans="1:27" s="18" customFormat="1" ht="12.75" customHeight="1" x14ac:dyDescent="0.2">
      <c r="A6" s="70"/>
      <c r="B6" s="171" t="s">
        <v>164</v>
      </c>
      <c r="C6" s="157">
        <v>218933</v>
      </c>
      <c r="D6" s="157">
        <v>327493</v>
      </c>
      <c r="E6" s="157">
        <v>308265</v>
      </c>
      <c r="F6" s="156">
        <v>172068</v>
      </c>
      <c r="G6" s="157">
        <v>172882</v>
      </c>
      <c r="H6" s="158">
        <v>172882</v>
      </c>
      <c r="I6" s="157">
        <v>185111</v>
      </c>
      <c r="J6" s="157">
        <v>198284</v>
      </c>
      <c r="K6" s="157">
        <v>209218</v>
      </c>
      <c r="Z6" s="163">
        <f t="shared" si="0"/>
        <v>1</v>
      </c>
      <c r="AA6" s="32" t="s">
        <v>11</v>
      </c>
    </row>
    <row r="7" spans="1:27" s="18" customFormat="1" ht="12.75" hidden="1" customHeight="1" x14ac:dyDescent="0.2">
      <c r="A7" s="70"/>
      <c r="B7" s="171" t="s">
        <v>0</v>
      </c>
      <c r="C7" s="157"/>
      <c r="D7" s="157"/>
      <c r="E7" s="157"/>
      <c r="F7" s="156"/>
      <c r="G7" s="157"/>
      <c r="H7" s="158"/>
      <c r="I7" s="157"/>
      <c r="J7" s="157"/>
      <c r="K7" s="157"/>
      <c r="Z7" s="163">
        <f t="shared" si="0"/>
        <v>0</v>
      </c>
      <c r="AA7" s="41">
        <v>1</v>
      </c>
    </row>
    <row r="8" spans="1:27" s="18" customFormat="1" ht="12.75" hidden="1" customHeight="1" x14ac:dyDescent="0.2">
      <c r="A8" s="70"/>
      <c r="B8" s="171" t="s">
        <v>0</v>
      </c>
      <c r="C8" s="157"/>
      <c r="D8" s="157"/>
      <c r="E8" s="157"/>
      <c r="F8" s="156"/>
      <c r="G8" s="157"/>
      <c r="H8" s="158"/>
      <c r="I8" s="157"/>
      <c r="J8" s="157"/>
      <c r="K8" s="157"/>
      <c r="Z8" s="163">
        <f t="shared" si="0"/>
        <v>0</v>
      </c>
      <c r="AA8" s="32" t="s">
        <v>14</v>
      </c>
    </row>
    <row r="9" spans="1:27" s="18" customFormat="1" ht="12.75" hidden="1" customHeight="1" x14ac:dyDescent="0.2">
      <c r="A9" s="70"/>
      <c r="B9" s="171" t="s">
        <v>0</v>
      </c>
      <c r="C9" s="157"/>
      <c r="D9" s="157"/>
      <c r="E9" s="157"/>
      <c r="F9" s="156"/>
      <c r="G9" s="157"/>
      <c r="H9" s="158"/>
      <c r="I9" s="157"/>
      <c r="J9" s="157"/>
      <c r="K9" s="157"/>
      <c r="Z9" s="163">
        <f t="shared" si="0"/>
        <v>0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218933</v>
      </c>
      <c r="D19" s="103">
        <f t="shared" ref="D19:K19" si="1">SUM(D4:D18)</f>
        <v>327493</v>
      </c>
      <c r="E19" s="103">
        <f t="shared" si="1"/>
        <v>308265</v>
      </c>
      <c r="F19" s="104">
        <f t="shared" si="1"/>
        <v>172068</v>
      </c>
      <c r="G19" s="103">
        <f t="shared" si="1"/>
        <v>172882</v>
      </c>
      <c r="H19" s="105">
        <f t="shared" si="1"/>
        <v>172882</v>
      </c>
      <c r="I19" s="103">
        <f t="shared" si="1"/>
        <v>185111</v>
      </c>
      <c r="J19" s="103">
        <f t="shared" si="1"/>
        <v>198284</v>
      </c>
      <c r="K19" s="103">
        <f t="shared" si="1"/>
        <v>209218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188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130609</v>
      </c>
      <c r="D4" s="148">
        <f t="shared" ref="D4:K4" si="0">SUM(D5:D7)</f>
        <v>138330</v>
      </c>
      <c r="E4" s="148">
        <f t="shared" si="0"/>
        <v>142077</v>
      </c>
      <c r="F4" s="149">
        <f t="shared" si="0"/>
        <v>149700</v>
      </c>
      <c r="G4" s="148">
        <f t="shared" si="0"/>
        <v>150514</v>
      </c>
      <c r="H4" s="150">
        <f t="shared" si="0"/>
        <v>150266</v>
      </c>
      <c r="I4" s="148">
        <f t="shared" si="0"/>
        <v>184556</v>
      </c>
      <c r="J4" s="148">
        <f t="shared" si="0"/>
        <v>197268</v>
      </c>
      <c r="K4" s="148">
        <f t="shared" si="0"/>
        <v>208153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130523</v>
      </c>
      <c r="D5" s="153">
        <v>138236</v>
      </c>
      <c r="E5" s="153">
        <v>142016</v>
      </c>
      <c r="F5" s="152">
        <v>149700</v>
      </c>
      <c r="G5" s="153">
        <v>150514</v>
      </c>
      <c r="H5" s="154">
        <v>150266</v>
      </c>
      <c r="I5" s="153">
        <v>161535</v>
      </c>
      <c r="J5" s="153">
        <v>173439</v>
      </c>
      <c r="K5" s="154">
        <v>179157</v>
      </c>
      <c r="AA5" s="41">
        <v>7</v>
      </c>
    </row>
    <row r="6" spans="1:27" s="18" customFormat="1" ht="12.75" customHeight="1" x14ac:dyDescent="0.25">
      <c r="A6" s="64"/>
      <c r="B6" s="114" t="s">
        <v>45</v>
      </c>
      <c r="C6" s="156">
        <v>86</v>
      </c>
      <c r="D6" s="157">
        <v>94</v>
      </c>
      <c r="E6" s="157">
        <v>61</v>
      </c>
      <c r="F6" s="156">
        <v>0</v>
      </c>
      <c r="G6" s="157">
        <v>0</v>
      </c>
      <c r="H6" s="158">
        <v>0</v>
      </c>
      <c r="I6" s="157">
        <v>23021</v>
      </c>
      <c r="J6" s="157">
        <v>23829</v>
      </c>
      <c r="K6" s="158">
        <v>28996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0</v>
      </c>
      <c r="D7" s="160">
        <v>0</v>
      </c>
      <c r="E7" s="160">
        <v>0</v>
      </c>
      <c r="F7" s="159">
        <v>0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88324</v>
      </c>
      <c r="D8" s="148">
        <f t="shared" ref="D8:K8" si="1">SUM(D9:D15)</f>
        <v>189163</v>
      </c>
      <c r="E8" s="148">
        <f t="shared" si="1"/>
        <v>166188</v>
      </c>
      <c r="F8" s="149">
        <f t="shared" si="1"/>
        <v>22368</v>
      </c>
      <c r="G8" s="148">
        <f t="shared" si="1"/>
        <v>22368</v>
      </c>
      <c r="H8" s="150">
        <f t="shared" si="1"/>
        <v>22616</v>
      </c>
      <c r="I8" s="148">
        <f t="shared" si="1"/>
        <v>0</v>
      </c>
      <c r="J8" s="148">
        <f t="shared" si="1"/>
        <v>0</v>
      </c>
      <c r="K8" s="148">
        <f t="shared" si="1"/>
        <v>0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0</v>
      </c>
      <c r="D10" s="157">
        <v>0</v>
      </c>
      <c r="E10" s="157">
        <v>0</v>
      </c>
      <c r="F10" s="156">
        <v>0</v>
      </c>
      <c r="G10" s="157">
        <v>0</v>
      </c>
      <c r="H10" s="158">
        <v>0</v>
      </c>
      <c r="I10" s="157">
        <v>0</v>
      </c>
      <c r="J10" s="157">
        <v>0</v>
      </c>
      <c r="K10" s="158">
        <v>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88146</v>
      </c>
      <c r="D14" s="157">
        <v>188955</v>
      </c>
      <c r="E14" s="157">
        <v>166093</v>
      </c>
      <c r="F14" s="156">
        <v>22368</v>
      </c>
      <c r="G14" s="157">
        <v>22368</v>
      </c>
      <c r="H14" s="158">
        <v>22368</v>
      </c>
      <c r="I14" s="157">
        <v>0</v>
      </c>
      <c r="J14" s="157">
        <v>0</v>
      </c>
      <c r="K14" s="158">
        <v>0</v>
      </c>
    </row>
    <row r="15" spans="1:27" s="18" customFormat="1" ht="12.75" customHeight="1" x14ac:dyDescent="0.2">
      <c r="A15" s="70"/>
      <c r="B15" s="114" t="s">
        <v>101</v>
      </c>
      <c r="C15" s="159">
        <v>178</v>
      </c>
      <c r="D15" s="160">
        <v>208</v>
      </c>
      <c r="E15" s="160">
        <v>95</v>
      </c>
      <c r="F15" s="159">
        <v>0</v>
      </c>
      <c r="G15" s="160">
        <v>0</v>
      </c>
      <c r="H15" s="161">
        <v>248</v>
      </c>
      <c r="I15" s="160">
        <v>0</v>
      </c>
      <c r="J15" s="160">
        <v>0</v>
      </c>
      <c r="K15" s="161">
        <v>0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0</v>
      </c>
      <c r="D16" s="148">
        <f t="shared" ref="D16:K16" si="2">SUM(D17:D23)</f>
        <v>0</v>
      </c>
      <c r="E16" s="148">
        <f t="shared" si="2"/>
        <v>0</v>
      </c>
      <c r="F16" s="149">
        <f t="shared" si="2"/>
        <v>0</v>
      </c>
      <c r="G16" s="148">
        <f t="shared" si="2"/>
        <v>0</v>
      </c>
      <c r="H16" s="150">
        <f t="shared" si="2"/>
        <v>0</v>
      </c>
      <c r="I16" s="148">
        <f t="shared" si="2"/>
        <v>555</v>
      </c>
      <c r="J16" s="148">
        <f t="shared" si="2"/>
        <v>1016</v>
      </c>
      <c r="K16" s="148">
        <f t="shared" si="2"/>
        <v>1065</v>
      </c>
    </row>
    <row r="17" spans="1:11" s="18" customFormat="1" ht="12.75" customHeight="1" x14ac:dyDescent="0.2">
      <c r="A17" s="70"/>
      <c r="B17" s="114" t="s">
        <v>105</v>
      </c>
      <c r="C17" s="152">
        <v>0</v>
      </c>
      <c r="D17" s="153">
        <v>0</v>
      </c>
      <c r="E17" s="153">
        <v>0</v>
      </c>
      <c r="F17" s="152">
        <v>0</v>
      </c>
      <c r="G17" s="153">
        <v>0</v>
      </c>
      <c r="H17" s="154">
        <v>0</v>
      </c>
      <c r="I17" s="153">
        <v>0</v>
      </c>
      <c r="J17" s="153">
        <v>0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0</v>
      </c>
      <c r="D18" s="157">
        <v>0</v>
      </c>
      <c r="E18" s="157">
        <v>0</v>
      </c>
      <c r="F18" s="156">
        <v>0</v>
      </c>
      <c r="G18" s="157">
        <v>0</v>
      </c>
      <c r="H18" s="158">
        <v>0</v>
      </c>
      <c r="I18" s="157">
        <v>375</v>
      </c>
      <c r="J18" s="157">
        <v>826</v>
      </c>
      <c r="K18" s="158">
        <v>875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0</v>
      </c>
      <c r="E23" s="160">
        <v>0</v>
      </c>
      <c r="F23" s="159">
        <v>0</v>
      </c>
      <c r="G23" s="160">
        <v>0</v>
      </c>
      <c r="H23" s="161">
        <v>0</v>
      </c>
      <c r="I23" s="160">
        <v>180</v>
      </c>
      <c r="J23" s="160">
        <v>190</v>
      </c>
      <c r="K23" s="161">
        <v>190</v>
      </c>
    </row>
    <row r="24" spans="1:11" s="18" customFormat="1" ht="12.75" customHeight="1" x14ac:dyDescent="0.2">
      <c r="A24" s="70"/>
      <c r="B24" s="130" t="s">
        <v>115</v>
      </c>
      <c r="C24" s="148">
        <v>0</v>
      </c>
      <c r="D24" s="148">
        <v>0</v>
      </c>
      <c r="E24" s="148">
        <v>0</v>
      </c>
      <c r="F24" s="149">
        <v>0</v>
      </c>
      <c r="G24" s="148">
        <v>0</v>
      </c>
      <c r="H24" s="150">
        <v>0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218933</v>
      </c>
      <c r="D26" s="103">
        <f t="shared" ref="D26:K26" si="3">+D4+D8+D16+D24</f>
        <v>327493</v>
      </c>
      <c r="E26" s="103">
        <f t="shared" si="3"/>
        <v>308265</v>
      </c>
      <c r="F26" s="104">
        <f t="shared" si="3"/>
        <v>172068</v>
      </c>
      <c r="G26" s="103">
        <f t="shared" si="3"/>
        <v>172882</v>
      </c>
      <c r="H26" s="105">
        <f t="shared" si="3"/>
        <v>172882</v>
      </c>
      <c r="I26" s="103">
        <f t="shared" si="3"/>
        <v>185111</v>
      </c>
      <c r="J26" s="103">
        <f t="shared" si="3"/>
        <v>198284</v>
      </c>
      <c r="K26" s="103">
        <f t="shared" si="3"/>
        <v>209218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189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165</v>
      </c>
      <c r="C4" s="157">
        <v>88072</v>
      </c>
      <c r="D4" s="157">
        <v>106869</v>
      </c>
      <c r="E4" s="157">
        <v>115573</v>
      </c>
      <c r="F4" s="152">
        <v>129331</v>
      </c>
      <c r="G4" s="153">
        <v>134546</v>
      </c>
      <c r="H4" s="154">
        <v>140014</v>
      </c>
      <c r="I4" s="157">
        <v>170010</v>
      </c>
      <c r="J4" s="157">
        <v>181877</v>
      </c>
      <c r="K4" s="157">
        <v>194575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166</v>
      </c>
      <c r="C5" s="157">
        <v>19227</v>
      </c>
      <c r="D5" s="157">
        <v>20887</v>
      </c>
      <c r="E5" s="157">
        <v>21825</v>
      </c>
      <c r="F5" s="156">
        <v>25289</v>
      </c>
      <c r="G5" s="157">
        <v>24421</v>
      </c>
      <c r="H5" s="158">
        <v>24012</v>
      </c>
      <c r="I5" s="157">
        <v>23255</v>
      </c>
      <c r="J5" s="157">
        <v>24880</v>
      </c>
      <c r="K5" s="157">
        <v>26616</v>
      </c>
      <c r="Z5" s="163">
        <f t="shared" si="0"/>
        <v>1</v>
      </c>
      <c r="AA5" s="41">
        <v>8</v>
      </c>
    </row>
    <row r="6" spans="1:27" s="18" customFormat="1" ht="12.75" customHeight="1" x14ac:dyDescent="0.2">
      <c r="A6" s="70"/>
      <c r="B6" s="171" t="s">
        <v>154</v>
      </c>
      <c r="C6" s="157">
        <v>0</v>
      </c>
      <c r="D6" s="157">
        <v>0</v>
      </c>
      <c r="E6" s="157">
        <v>78</v>
      </c>
      <c r="F6" s="156">
        <v>0</v>
      </c>
      <c r="G6" s="157">
        <v>0</v>
      </c>
      <c r="H6" s="158">
        <v>0</v>
      </c>
      <c r="I6" s="157">
        <v>0</v>
      </c>
      <c r="J6" s="157">
        <v>0</v>
      </c>
      <c r="K6" s="157">
        <v>0</v>
      </c>
      <c r="Z6" s="163">
        <f t="shared" si="0"/>
        <v>1</v>
      </c>
      <c r="AA6" s="32" t="s">
        <v>11</v>
      </c>
    </row>
    <row r="7" spans="1:27" s="18" customFormat="1" ht="12.75" hidden="1" customHeight="1" x14ac:dyDescent="0.2">
      <c r="A7" s="70"/>
      <c r="B7" s="171" t="s">
        <v>0</v>
      </c>
      <c r="C7" s="157"/>
      <c r="D7" s="157"/>
      <c r="E7" s="157"/>
      <c r="F7" s="156"/>
      <c r="G7" s="157"/>
      <c r="H7" s="158"/>
      <c r="I7" s="157"/>
      <c r="J7" s="157"/>
      <c r="K7" s="157"/>
      <c r="Z7" s="163">
        <f t="shared" si="0"/>
        <v>0</v>
      </c>
      <c r="AA7" s="41">
        <v>1</v>
      </c>
    </row>
    <row r="8" spans="1:27" s="18" customFormat="1" ht="12.75" hidden="1" customHeight="1" x14ac:dyDescent="0.2">
      <c r="A8" s="70"/>
      <c r="B8" s="171" t="s">
        <v>0</v>
      </c>
      <c r="C8" s="157"/>
      <c r="D8" s="157"/>
      <c r="E8" s="157"/>
      <c r="F8" s="156"/>
      <c r="G8" s="157"/>
      <c r="H8" s="158"/>
      <c r="I8" s="157"/>
      <c r="J8" s="157"/>
      <c r="K8" s="157"/>
      <c r="Z8" s="163">
        <f t="shared" si="0"/>
        <v>0</v>
      </c>
      <c r="AA8" s="32" t="s">
        <v>14</v>
      </c>
    </row>
    <row r="9" spans="1:27" s="18" customFormat="1" ht="12.75" hidden="1" customHeight="1" x14ac:dyDescent="0.2">
      <c r="A9" s="70"/>
      <c r="B9" s="171" t="s">
        <v>0</v>
      </c>
      <c r="C9" s="157"/>
      <c r="D9" s="157"/>
      <c r="E9" s="157"/>
      <c r="F9" s="156"/>
      <c r="G9" s="157"/>
      <c r="H9" s="158"/>
      <c r="I9" s="157"/>
      <c r="J9" s="157"/>
      <c r="K9" s="157"/>
      <c r="Z9" s="163">
        <f t="shared" si="0"/>
        <v>0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107299</v>
      </c>
      <c r="D19" s="103">
        <f t="shared" ref="D19:K19" si="1">SUM(D4:D18)</f>
        <v>127756</v>
      </c>
      <c r="E19" s="103">
        <f t="shared" si="1"/>
        <v>137476</v>
      </c>
      <c r="F19" s="104">
        <f t="shared" si="1"/>
        <v>154620</v>
      </c>
      <c r="G19" s="103">
        <f t="shared" si="1"/>
        <v>158967</v>
      </c>
      <c r="H19" s="105">
        <f t="shared" si="1"/>
        <v>164026</v>
      </c>
      <c r="I19" s="103">
        <f t="shared" si="1"/>
        <v>193265</v>
      </c>
      <c r="J19" s="103">
        <f t="shared" si="1"/>
        <v>206757</v>
      </c>
      <c r="K19" s="103">
        <f t="shared" si="1"/>
        <v>221191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190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105689</v>
      </c>
      <c r="D4" s="148">
        <f t="shared" ref="D4:K4" si="0">SUM(D5:D7)</f>
        <v>127147</v>
      </c>
      <c r="E4" s="148">
        <f t="shared" si="0"/>
        <v>135951</v>
      </c>
      <c r="F4" s="149">
        <f t="shared" si="0"/>
        <v>151775</v>
      </c>
      <c r="G4" s="148">
        <f t="shared" si="0"/>
        <v>156710</v>
      </c>
      <c r="H4" s="150">
        <f t="shared" si="0"/>
        <v>161999</v>
      </c>
      <c r="I4" s="148">
        <f t="shared" si="0"/>
        <v>193265</v>
      </c>
      <c r="J4" s="148">
        <f t="shared" si="0"/>
        <v>206757</v>
      </c>
      <c r="K4" s="148">
        <f t="shared" si="0"/>
        <v>221191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100313</v>
      </c>
      <c r="D5" s="153">
        <v>119168</v>
      </c>
      <c r="E5" s="153">
        <v>133768</v>
      </c>
      <c r="F5" s="152">
        <v>137054</v>
      </c>
      <c r="G5" s="153">
        <v>146854</v>
      </c>
      <c r="H5" s="154">
        <v>150171</v>
      </c>
      <c r="I5" s="153">
        <v>193265</v>
      </c>
      <c r="J5" s="153">
        <v>206757</v>
      </c>
      <c r="K5" s="154">
        <v>221191</v>
      </c>
      <c r="AA5" s="41">
        <v>8</v>
      </c>
    </row>
    <row r="6" spans="1:27" s="18" customFormat="1" ht="12.75" customHeight="1" x14ac:dyDescent="0.25">
      <c r="A6" s="64"/>
      <c r="B6" s="114" t="s">
        <v>45</v>
      </c>
      <c r="C6" s="156">
        <v>5297</v>
      </c>
      <c r="D6" s="157">
        <v>7957</v>
      </c>
      <c r="E6" s="157">
        <v>2183</v>
      </c>
      <c r="F6" s="156">
        <v>14577</v>
      </c>
      <c r="G6" s="157">
        <v>9856</v>
      </c>
      <c r="H6" s="158">
        <v>11828</v>
      </c>
      <c r="I6" s="157">
        <v>0</v>
      </c>
      <c r="J6" s="157">
        <v>0</v>
      </c>
      <c r="K6" s="158">
        <v>0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79</v>
      </c>
      <c r="D7" s="160">
        <v>22</v>
      </c>
      <c r="E7" s="160">
        <v>0</v>
      </c>
      <c r="F7" s="159">
        <v>144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712</v>
      </c>
      <c r="D8" s="148">
        <f t="shared" ref="D8:K8" si="1">SUM(D9:D15)</f>
        <v>0</v>
      </c>
      <c r="E8" s="148">
        <f t="shared" si="1"/>
        <v>1051</v>
      </c>
      <c r="F8" s="149">
        <f t="shared" si="1"/>
        <v>940</v>
      </c>
      <c r="G8" s="148">
        <f t="shared" si="1"/>
        <v>940</v>
      </c>
      <c r="H8" s="150">
        <f t="shared" si="1"/>
        <v>710</v>
      </c>
      <c r="I8" s="148">
        <f t="shared" si="1"/>
        <v>0</v>
      </c>
      <c r="J8" s="148">
        <f t="shared" si="1"/>
        <v>0</v>
      </c>
      <c r="K8" s="148">
        <f t="shared" si="1"/>
        <v>0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0</v>
      </c>
      <c r="D10" s="157">
        <v>0</v>
      </c>
      <c r="E10" s="157">
        <v>0</v>
      </c>
      <c r="F10" s="156">
        <v>0</v>
      </c>
      <c r="G10" s="157">
        <v>0</v>
      </c>
      <c r="H10" s="158">
        <v>0</v>
      </c>
      <c r="I10" s="157">
        <v>0</v>
      </c>
      <c r="J10" s="157">
        <v>0</v>
      </c>
      <c r="K10" s="158">
        <v>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703</v>
      </c>
      <c r="D14" s="157">
        <v>0</v>
      </c>
      <c r="E14" s="157">
        <v>654</v>
      </c>
      <c r="F14" s="156">
        <v>710</v>
      </c>
      <c r="G14" s="157">
        <v>710</v>
      </c>
      <c r="H14" s="158">
        <v>710</v>
      </c>
      <c r="I14" s="157">
        <v>0</v>
      </c>
      <c r="J14" s="157">
        <v>0</v>
      </c>
      <c r="K14" s="158">
        <v>0</v>
      </c>
    </row>
    <row r="15" spans="1:27" s="18" customFormat="1" ht="12.75" customHeight="1" x14ac:dyDescent="0.2">
      <c r="A15" s="70"/>
      <c r="B15" s="114" t="s">
        <v>101</v>
      </c>
      <c r="C15" s="159">
        <v>9</v>
      </c>
      <c r="D15" s="160">
        <v>0</v>
      </c>
      <c r="E15" s="160">
        <v>397</v>
      </c>
      <c r="F15" s="159">
        <v>230</v>
      </c>
      <c r="G15" s="160">
        <v>230</v>
      </c>
      <c r="H15" s="161">
        <v>0</v>
      </c>
      <c r="I15" s="160">
        <v>0</v>
      </c>
      <c r="J15" s="160">
        <v>0</v>
      </c>
      <c r="K15" s="161">
        <v>0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898</v>
      </c>
      <c r="D16" s="148">
        <f t="shared" ref="D16:K16" si="2">SUM(D17:D23)</f>
        <v>609</v>
      </c>
      <c r="E16" s="148">
        <f t="shared" si="2"/>
        <v>474</v>
      </c>
      <c r="F16" s="149">
        <f t="shared" si="2"/>
        <v>1905</v>
      </c>
      <c r="G16" s="148">
        <f t="shared" si="2"/>
        <v>1317</v>
      </c>
      <c r="H16" s="150">
        <f t="shared" si="2"/>
        <v>1317</v>
      </c>
      <c r="I16" s="148">
        <f t="shared" si="2"/>
        <v>0</v>
      </c>
      <c r="J16" s="148">
        <f t="shared" si="2"/>
        <v>0</v>
      </c>
      <c r="K16" s="148">
        <f t="shared" si="2"/>
        <v>0</v>
      </c>
    </row>
    <row r="17" spans="1:11" s="18" customFormat="1" ht="12.75" customHeight="1" x14ac:dyDescent="0.2">
      <c r="A17" s="70"/>
      <c r="B17" s="114" t="s">
        <v>105</v>
      </c>
      <c r="C17" s="152">
        <v>0</v>
      </c>
      <c r="D17" s="153">
        <v>0</v>
      </c>
      <c r="E17" s="153">
        <v>0</v>
      </c>
      <c r="F17" s="152">
        <v>0</v>
      </c>
      <c r="G17" s="153">
        <v>0</v>
      </c>
      <c r="H17" s="154">
        <v>0</v>
      </c>
      <c r="I17" s="153">
        <v>0</v>
      </c>
      <c r="J17" s="153">
        <v>0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898</v>
      </c>
      <c r="D18" s="157">
        <v>609</v>
      </c>
      <c r="E18" s="157">
        <v>474</v>
      </c>
      <c r="F18" s="156">
        <v>1885</v>
      </c>
      <c r="G18" s="157">
        <v>1317</v>
      </c>
      <c r="H18" s="158">
        <v>1317</v>
      </c>
      <c r="I18" s="157">
        <v>0</v>
      </c>
      <c r="J18" s="157">
        <v>0</v>
      </c>
      <c r="K18" s="158">
        <v>0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0</v>
      </c>
      <c r="E23" s="160">
        <v>0</v>
      </c>
      <c r="F23" s="159">
        <v>20</v>
      </c>
      <c r="G23" s="160">
        <v>0</v>
      </c>
      <c r="H23" s="161">
        <v>0</v>
      </c>
      <c r="I23" s="160">
        <v>0</v>
      </c>
      <c r="J23" s="160">
        <v>0</v>
      </c>
      <c r="K23" s="161">
        <v>0</v>
      </c>
    </row>
    <row r="24" spans="1:11" s="18" customFormat="1" ht="12.75" customHeight="1" x14ac:dyDescent="0.2">
      <c r="A24" s="70"/>
      <c r="B24" s="130" t="s">
        <v>115</v>
      </c>
      <c r="C24" s="148">
        <v>0</v>
      </c>
      <c r="D24" s="148">
        <v>0</v>
      </c>
      <c r="E24" s="148">
        <v>0</v>
      </c>
      <c r="F24" s="149">
        <v>0</v>
      </c>
      <c r="G24" s="148">
        <v>0</v>
      </c>
      <c r="H24" s="150">
        <v>0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107299</v>
      </c>
      <c r="D26" s="103">
        <f t="shared" ref="D26:K26" si="3">+D4+D8+D16+D24</f>
        <v>127756</v>
      </c>
      <c r="E26" s="103">
        <f t="shared" si="3"/>
        <v>137476</v>
      </c>
      <c r="F26" s="104">
        <f t="shared" si="3"/>
        <v>154620</v>
      </c>
      <c r="G26" s="103">
        <f t="shared" si="3"/>
        <v>158967</v>
      </c>
      <c r="H26" s="105">
        <f t="shared" si="3"/>
        <v>164026</v>
      </c>
      <c r="I26" s="103">
        <f t="shared" si="3"/>
        <v>193265</v>
      </c>
      <c r="J26" s="103">
        <f t="shared" si="3"/>
        <v>206757</v>
      </c>
      <c r="K26" s="103">
        <f t="shared" si="3"/>
        <v>221191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191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167</v>
      </c>
      <c r="C4" s="157">
        <v>71724</v>
      </c>
      <c r="D4" s="157">
        <v>76745</v>
      </c>
      <c r="E4" s="157">
        <v>69836</v>
      </c>
      <c r="F4" s="152">
        <v>107990</v>
      </c>
      <c r="G4" s="153">
        <v>108688</v>
      </c>
      <c r="H4" s="154">
        <v>118131</v>
      </c>
      <c r="I4" s="157">
        <v>114931</v>
      </c>
      <c r="J4" s="157">
        <v>122815</v>
      </c>
      <c r="K4" s="157">
        <v>126677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168</v>
      </c>
      <c r="C5" s="157">
        <v>10855</v>
      </c>
      <c r="D5" s="157">
        <v>5130</v>
      </c>
      <c r="E5" s="157">
        <v>16459</v>
      </c>
      <c r="F5" s="156">
        <v>24778</v>
      </c>
      <c r="G5" s="157">
        <v>24778</v>
      </c>
      <c r="H5" s="158">
        <v>8684</v>
      </c>
      <c r="I5" s="157">
        <v>5032</v>
      </c>
      <c r="J5" s="157">
        <v>5350</v>
      </c>
      <c r="K5" s="157">
        <v>4797</v>
      </c>
      <c r="Z5" s="163">
        <f t="shared" si="0"/>
        <v>1</v>
      </c>
      <c r="AA5" s="41">
        <v>9</v>
      </c>
    </row>
    <row r="6" spans="1:27" s="18" customFormat="1" ht="12.75" customHeight="1" x14ac:dyDescent="0.2">
      <c r="A6" s="70"/>
      <c r="B6" s="171" t="s">
        <v>169</v>
      </c>
      <c r="C6" s="157">
        <v>4520</v>
      </c>
      <c r="D6" s="157">
        <v>4412</v>
      </c>
      <c r="E6" s="157">
        <v>0</v>
      </c>
      <c r="F6" s="156">
        <v>2263</v>
      </c>
      <c r="G6" s="157">
        <v>763</v>
      </c>
      <c r="H6" s="158">
        <v>2524</v>
      </c>
      <c r="I6" s="157">
        <v>1800</v>
      </c>
      <c r="J6" s="157">
        <v>1926</v>
      </c>
      <c r="K6" s="157">
        <v>2060</v>
      </c>
      <c r="Z6" s="163">
        <f t="shared" si="0"/>
        <v>1</v>
      </c>
      <c r="AA6" s="32" t="s">
        <v>11</v>
      </c>
    </row>
    <row r="7" spans="1:27" s="18" customFormat="1" ht="12.75" customHeight="1" x14ac:dyDescent="0.2">
      <c r="A7" s="70"/>
      <c r="B7" s="171" t="s">
        <v>149</v>
      </c>
      <c r="C7" s="157">
        <v>0</v>
      </c>
      <c r="D7" s="157">
        <v>11</v>
      </c>
      <c r="E7" s="157">
        <v>0</v>
      </c>
      <c r="F7" s="156">
        <v>0</v>
      </c>
      <c r="G7" s="157">
        <v>0</v>
      </c>
      <c r="H7" s="158">
        <v>300</v>
      </c>
      <c r="I7" s="157">
        <v>0</v>
      </c>
      <c r="J7" s="157">
        <v>0</v>
      </c>
      <c r="K7" s="157">
        <v>0</v>
      </c>
      <c r="Z7" s="163">
        <f t="shared" si="0"/>
        <v>1</v>
      </c>
      <c r="AA7" s="41">
        <v>1</v>
      </c>
    </row>
    <row r="8" spans="1:27" s="18" customFormat="1" ht="12.75" hidden="1" customHeight="1" x14ac:dyDescent="0.2">
      <c r="A8" s="70"/>
      <c r="B8" s="171" t="s">
        <v>0</v>
      </c>
      <c r="C8" s="157">
        <v>0</v>
      </c>
      <c r="D8" s="157">
        <v>0</v>
      </c>
      <c r="E8" s="157">
        <v>0</v>
      </c>
      <c r="F8" s="156">
        <v>0</v>
      </c>
      <c r="G8" s="157">
        <v>0</v>
      </c>
      <c r="H8" s="158">
        <v>0</v>
      </c>
      <c r="I8" s="157">
        <v>0</v>
      </c>
      <c r="J8" s="157">
        <v>0</v>
      </c>
      <c r="K8" s="157">
        <v>0</v>
      </c>
      <c r="Z8" s="163">
        <f t="shared" si="0"/>
        <v>0</v>
      </c>
      <c r="AA8" s="32" t="s">
        <v>14</v>
      </c>
    </row>
    <row r="9" spans="1:27" s="18" customFormat="1" ht="12.75" hidden="1" customHeight="1" x14ac:dyDescent="0.2">
      <c r="A9" s="70"/>
      <c r="B9" s="171" t="s">
        <v>0</v>
      </c>
      <c r="C9" s="157"/>
      <c r="D9" s="157"/>
      <c r="E9" s="157"/>
      <c r="F9" s="156"/>
      <c r="G9" s="157"/>
      <c r="H9" s="158"/>
      <c r="I9" s="157"/>
      <c r="J9" s="157"/>
      <c r="K9" s="157"/>
      <c r="Z9" s="163">
        <f t="shared" si="0"/>
        <v>0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87099</v>
      </c>
      <c r="D19" s="103">
        <f t="shared" ref="D19:K19" si="1">SUM(D4:D18)</f>
        <v>86298</v>
      </c>
      <c r="E19" s="103">
        <f t="shared" si="1"/>
        <v>86295</v>
      </c>
      <c r="F19" s="104">
        <f t="shared" si="1"/>
        <v>135031</v>
      </c>
      <c r="G19" s="103">
        <f t="shared" si="1"/>
        <v>134229</v>
      </c>
      <c r="H19" s="105">
        <f t="shared" si="1"/>
        <v>129639</v>
      </c>
      <c r="I19" s="103">
        <f t="shared" si="1"/>
        <v>121763</v>
      </c>
      <c r="J19" s="103">
        <f t="shared" si="1"/>
        <v>130091</v>
      </c>
      <c r="K19" s="103">
        <f t="shared" si="1"/>
        <v>133534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192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28293</v>
      </c>
      <c r="D4" s="148">
        <f t="shared" ref="D4:K4" si="0">SUM(D5:D7)</f>
        <v>86255</v>
      </c>
      <c r="E4" s="148">
        <f t="shared" si="0"/>
        <v>78255</v>
      </c>
      <c r="F4" s="149">
        <f t="shared" si="0"/>
        <v>126720</v>
      </c>
      <c r="G4" s="148">
        <f t="shared" si="0"/>
        <v>123848</v>
      </c>
      <c r="H4" s="150">
        <f t="shared" si="0"/>
        <v>118784</v>
      </c>
      <c r="I4" s="148">
        <f t="shared" si="0"/>
        <v>112522</v>
      </c>
      <c r="J4" s="148">
        <f t="shared" si="0"/>
        <v>120369</v>
      </c>
      <c r="K4" s="148">
        <f t="shared" si="0"/>
        <v>128759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23784</v>
      </c>
      <c r="D5" s="153">
        <v>80020</v>
      </c>
      <c r="E5" s="153">
        <v>78248</v>
      </c>
      <c r="F5" s="152">
        <v>112324</v>
      </c>
      <c r="G5" s="153">
        <v>112324</v>
      </c>
      <c r="H5" s="154">
        <v>107778</v>
      </c>
      <c r="I5" s="153">
        <v>111914</v>
      </c>
      <c r="J5" s="153">
        <v>119727</v>
      </c>
      <c r="K5" s="154">
        <v>128084</v>
      </c>
      <c r="AA5" s="41">
        <v>9</v>
      </c>
    </row>
    <row r="6" spans="1:27" s="18" customFormat="1" ht="12.75" customHeight="1" x14ac:dyDescent="0.25">
      <c r="A6" s="64"/>
      <c r="B6" s="114" t="s">
        <v>45</v>
      </c>
      <c r="C6" s="156">
        <v>4509</v>
      </c>
      <c r="D6" s="157">
        <v>6235</v>
      </c>
      <c r="E6" s="157">
        <v>7</v>
      </c>
      <c r="F6" s="156">
        <v>14396</v>
      </c>
      <c r="G6" s="157">
        <v>11524</v>
      </c>
      <c r="H6" s="158">
        <v>11006</v>
      </c>
      <c r="I6" s="157">
        <v>608</v>
      </c>
      <c r="J6" s="157">
        <v>642</v>
      </c>
      <c r="K6" s="158">
        <v>675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0</v>
      </c>
      <c r="D7" s="160">
        <v>0</v>
      </c>
      <c r="E7" s="160">
        <v>0</v>
      </c>
      <c r="F7" s="159">
        <v>0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58806</v>
      </c>
      <c r="D8" s="148">
        <f t="shared" ref="D8:K8" si="1">SUM(D9:D15)</f>
        <v>43</v>
      </c>
      <c r="E8" s="148">
        <f t="shared" si="1"/>
        <v>3540</v>
      </c>
      <c r="F8" s="149">
        <f t="shared" si="1"/>
        <v>8311</v>
      </c>
      <c r="G8" s="148">
        <f t="shared" si="1"/>
        <v>8311</v>
      </c>
      <c r="H8" s="150">
        <f t="shared" si="1"/>
        <v>8267</v>
      </c>
      <c r="I8" s="148">
        <f t="shared" si="1"/>
        <v>9241</v>
      </c>
      <c r="J8" s="148">
        <f t="shared" si="1"/>
        <v>9722</v>
      </c>
      <c r="K8" s="148">
        <f t="shared" si="1"/>
        <v>4775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0</v>
      </c>
      <c r="D10" s="157">
        <v>0</v>
      </c>
      <c r="E10" s="157">
        <v>0</v>
      </c>
      <c r="F10" s="156">
        <v>0</v>
      </c>
      <c r="G10" s="157">
        <v>0</v>
      </c>
      <c r="H10" s="158">
        <v>0</v>
      </c>
      <c r="I10" s="157">
        <v>0</v>
      </c>
      <c r="J10" s="157">
        <v>0</v>
      </c>
      <c r="K10" s="158">
        <v>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58495</v>
      </c>
      <c r="D14" s="157">
        <v>0</v>
      </c>
      <c r="E14" s="157">
        <v>3464</v>
      </c>
      <c r="F14" s="156">
        <v>8267</v>
      </c>
      <c r="G14" s="157">
        <v>8267</v>
      </c>
      <c r="H14" s="158">
        <v>8267</v>
      </c>
      <c r="I14" s="157">
        <v>9241</v>
      </c>
      <c r="J14" s="157">
        <v>9722</v>
      </c>
      <c r="K14" s="158">
        <v>4775</v>
      </c>
    </row>
    <row r="15" spans="1:27" s="18" customFormat="1" ht="12.75" customHeight="1" x14ac:dyDescent="0.2">
      <c r="A15" s="70"/>
      <c r="B15" s="114" t="s">
        <v>101</v>
      </c>
      <c r="C15" s="159">
        <v>311</v>
      </c>
      <c r="D15" s="160">
        <v>43</v>
      </c>
      <c r="E15" s="160">
        <v>76</v>
      </c>
      <c r="F15" s="159">
        <v>44</v>
      </c>
      <c r="G15" s="160">
        <v>44</v>
      </c>
      <c r="H15" s="161">
        <v>0</v>
      </c>
      <c r="I15" s="160">
        <v>0</v>
      </c>
      <c r="J15" s="160">
        <v>0</v>
      </c>
      <c r="K15" s="161">
        <v>0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0</v>
      </c>
      <c r="D16" s="148">
        <f t="shared" ref="D16:K16" si="2">SUM(D17:D23)</f>
        <v>0</v>
      </c>
      <c r="E16" s="148">
        <f t="shared" si="2"/>
        <v>4500</v>
      </c>
      <c r="F16" s="149">
        <f t="shared" si="2"/>
        <v>0</v>
      </c>
      <c r="G16" s="148">
        <f t="shared" si="2"/>
        <v>2070</v>
      </c>
      <c r="H16" s="150">
        <f t="shared" si="2"/>
        <v>2588</v>
      </c>
      <c r="I16" s="148">
        <f t="shared" si="2"/>
        <v>0</v>
      </c>
      <c r="J16" s="148">
        <f t="shared" si="2"/>
        <v>0</v>
      </c>
      <c r="K16" s="148">
        <f t="shared" si="2"/>
        <v>0</v>
      </c>
    </row>
    <row r="17" spans="1:11" s="18" customFormat="1" ht="12.75" customHeight="1" x14ac:dyDescent="0.2">
      <c r="A17" s="70"/>
      <c r="B17" s="114" t="s">
        <v>105</v>
      </c>
      <c r="C17" s="152">
        <v>0</v>
      </c>
      <c r="D17" s="153">
        <v>0</v>
      </c>
      <c r="E17" s="153">
        <v>0</v>
      </c>
      <c r="F17" s="152">
        <v>0</v>
      </c>
      <c r="G17" s="153">
        <v>0</v>
      </c>
      <c r="H17" s="154">
        <v>0</v>
      </c>
      <c r="I17" s="153">
        <v>0</v>
      </c>
      <c r="J17" s="153">
        <v>0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0</v>
      </c>
      <c r="D18" s="157">
        <v>0</v>
      </c>
      <c r="E18" s="157">
        <v>4500</v>
      </c>
      <c r="F18" s="156">
        <v>0</v>
      </c>
      <c r="G18" s="157">
        <v>2070</v>
      </c>
      <c r="H18" s="158">
        <v>2588</v>
      </c>
      <c r="I18" s="157">
        <v>0</v>
      </c>
      <c r="J18" s="157">
        <v>0</v>
      </c>
      <c r="K18" s="158">
        <v>0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0</v>
      </c>
      <c r="E23" s="160">
        <v>0</v>
      </c>
      <c r="F23" s="159">
        <v>0</v>
      </c>
      <c r="G23" s="160">
        <v>0</v>
      </c>
      <c r="H23" s="161">
        <v>0</v>
      </c>
      <c r="I23" s="160">
        <v>0</v>
      </c>
      <c r="J23" s="160">
        <v>0</v>
      </c>
      <c r="K23" s="161">
        <v>0</v>
      </c>
    </row>
    <row r="24" spans="1:11" s="18" customFormat="1" ht="12.75" customHeight="1" x14ac:dyDescent="0.2">
      <c r="A24" s="70"/>
      <c r="B24" s="130" t="s">
        <v>115</v>
      </c>
      <c r="C24" s="148">
        <v>0</v>
      </c>
      <c r="D24" s="148">
        <v>0</v>
      </c>
      <c r="E24" s="148">
        <v>0</v>
      </c>
      <c r="F24" s="149">
        <v>0</v>
      </c>
      <c r="G24" s="148">
        <v>0</v>
      </c>
      <c r="H24" s="150">
        <v>0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87099</v>
      </c>
      <c r="D26" s="103">
        <f t="shared" ref="D26:K26" si="3">+D4+D8+D16+D24</f>
        <v>86298</v>
      </c>
      <c r="E26" s="103">
        <f t="shared" si="3"/>
        <v>86295</v>
      </c>
      <c r="F26" s="104">
        <f t="shared" si="3"/>
        <v>135031</v>
      </c>
      <c r="G26" s="103">
        <f t="shared" si="3"/>
        <v>134229</v>
      </c>
      <c r="H26" s="105">
        <f t="shared" si="3"/>
        <v>129639</v>
      </c>
      <c r="I26" s="103">
        <f t="shared" si="3"/>
        <v>121763</v>
      </c>
      <c r="J26" s="103">
        <f t="shared" si="3"/>
        <v>130091</v>
      </c>
      <c r="K26" s="103">
        <f t="shared" si="3"/>
        <v>133534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193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131</v>
      </c>
      <c r="C4" s="157">
        <v>0</v>
      </c>
      <c r="D4" s="157">
        <v>0</v>
      </c>
      <c r="E4" s="157">
        <v>2682</v>
      </c>
      <c r="F4" s="152">
        <v>12900</v>
      </c>
      <c r="G4" s="153">
        <v>12391</v>
      </c>
      <c r="H4" s="154">
        <v>12391</v>
      </c>
      <c r="I4" s="157">
        <v>8000</v>
      </c>
      <c r="J4" s="157">
        <v>10000</v>
      </c>
      <c r="K4" s="157">
        <v>0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170</v>
      </c>
      <c r="C5" s="157">
        <v>235556</v>
      </c>
      <c r="D5" s="157">
        <v>497482</v>
      </c>
      <c r="E5" s="157">
        <v>528094</v>
      </c>
      <c r="F5" s="156">
        <v>443196</v>
      </c>
      <c r="G5" s="157">
        <v>457596</v>
      </c>
      <c r="H5" s="158">
        <v>457595</v>
      </c>
      <c r="I5" s="157">
        <v>478733</v>
      </c>
      <c r="J5" s="157">
        <v>616393</v>
      </c>
      <c r="K5" s="157">
        <v>16490</v>
      </c>
      <c r="Z5" s="163">
        <f t="shared" si="0"/>
        <v>1</v>
      </c>
      <c r="AA5" s="41">
        <v>10</v>
      </c>
    </row>
    <row r="6" spans="1:27" s="18" customFormat="1" ht="12.75" customHeight="1" x14ac:dyDescent="0.2">
      <c r="A6" s="70"/>
      <c r="B6" s="171" t="s">
        <v>171</v>
      </c>
      <c r="C6" s="157">
        <v>4965</v>
      </c>
      <c r="D6" s="157">
        <v>0</v>
      </c>
      <c r="E6" s="157">
        <v>0</v>
      </c>
      <c r="F6" s="156">
        <v>36000</v>
      </c>
      <c r="G6" s="157">
        <v>23387</v>
      </c>
      <c r="H6" s="158">
        <v>23387</v>
      </c>
      <c r="I6" s="157">
        <v>32273</v>
      </c>
      <c r="J6" s="157">
        <v>31500</v>
      </c>
      <c r="K6" s="157">
        <v>0</v>
      </c>
      <c r="Z6" s="163">
        <f t="shared" si="0"/>
        <v>1</v>
      </c>
      <c r="AA6" s="32" t="s">
        <v>11</v>
      </c>
    </row>
    <row r="7" spans="1:27" s="18" customFormat="1" ht="12.75" customHeight="1" x14ac:dyDescent="0.2">
      <c r="A7" s="70"/>
      <c r="B7" s="171" t="s">
        <v>172</v>
      </c>
      <c r="C7" s="157">
        <v>0</v>
      </c>
      <c r="D7" s="157">
        <v>0</v>
      </c>
      <c r="E7" s="157">
        <v>0</v>
      </c>
      <c r="F7" s="156">
        <v>21000</v>
      </c>
      <c r="G7" s="157">
        <v>9150</v>
      </c>
      <c r="H7" s="158">
        <v>9151</v>
      </c>
      <c r="I7" s="157">
        <v>54383</v>
      </c>
      <c r="J7" s="157">
        <v>116150</v>
      </c>
      <c r="K7" s="157">
        <v>0</v>
      </c>
      <c r="Z7" s="163">
        <f t="shared" si="0"/>
        <v>1</v>
      </c>
      <c r="AA7" s="41">
        <v>1</v>
      </c>
    </row>
    <row r="8" spans="1:27" s="18" customFormat="1" ht="12.75" hidden="1" customHeight="1" x14ac:dyDescent="0.2">
      <c r="A8" s="70"/>
      <c r="B8" s="171" t="s">
        <v>0</v>
      </c>
      <c r="C8" s="157"/>
      <c r="D8" s="157"/>
      <c r="E8" s="157"/>
      <c r="F8" s="156"/>
      <c r="G8" s="157"/>
      <c r="H8" s="158"/>
      <c r="I8" s="157"/>
      <c r="J8" s="157"/>
      <c r="K8" s="157"/>
      <c r="Z8" s="163">
        <f t="shared" si="0"/>
        <v>0</v>
      </c>
      <c r="AA8" s="32" t="s">
        <v>14</v>
      </c>
    </row>
    <row r="9" spans="1:27" s="18" customFormat="1" ht="12.75" hidden="1" customHeight="1" x14ac:dyDescent="0.2">
      <c r="A9" s="70"/>
      <c r="B9" s="171" t="s">
        <v>0</v>
      </c>
      <c r="C9" s="157"/>
      <c r="D9" s="157"/>
      <c r="E9" s="157"/>
      <c r="F9" s="156"/>
      <c r="G9" s="157"/>
      <c r="H9" s="158"/>
      <c r="I9" s="157"/>
      <c r="J9" s="157"/>
      <c r="K9" s="157"/>
      <c r="Z9" s="163">
        <f t="shared" si="0"/>
        <v>0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240521</v>
      </c>
      <c r="D19" s="103">
        <f t="shared" ref="D19:K19" si="1">SUM(D4:D18)</f>
        <v>497482</v>
      </c>
      <c r="E19" s="103">
        <f t="shared" si="1"/>
        <v>530776</v>
      </c>
      <c r="F19" s="104">
        <f t="shared" si="1"/>
        <v>513096</v>
      </c>
      <c r="G19" s="103">
        <f t="shared" si="1"/>
        <v>502524</v>
      </c>
      <c r="H19" s="105">
        <f t="shared" si="1"/>
        <v>502524</v>
      </c>
      <c r="I19" s="103">
        <f t="shared" si="1"/>
        <v>573389</v>
      </c>
      <c r="J19" s="103">
        <f t="shared" si="1"/>
        <v>774043</v>
      </c>
      <c r="K19" s="103">
        <f t="shared" si="1"/>
        <v>16490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194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7380</v>
      </c>
      <c r="D4" s="148">
        <f t="shared" ref="D4:K4" si="0">SUM(D5:D7)</f>
        <v>12432</v>
      </c>
      <c r="E4" s="148">
        <f t="shared" si="0"/>
        <v>18447</v>
      </c>
      <c r="F4" s="149">
        <f t="shared" si="0"/>
        <v>17050</v>
      </c>
      <c r="G4" s="148">
        <f t="shared" si="0"/>
        <v>27550</v>
      </c>
      <c r="H4" s="150">
        <f t="shared" si="0"/>
        <v>27550</v>
      </c>
      <c r="I4" s="148">
        <f t="shared" si="0"/>
        <v>12000</v>
      </c>
      <c r="J4" s="148">
        <f t="shared" si="0"/>
        <v>17099</v>
      </c>
      <c r="K4" s="148">
        <f t="shared" si="0"/>
        <v>0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0</v>
      </c>
      <c r="D5" s="153">
        <v>0</v>
      </c>
      <c r="E5" s="153">
        <v>0</v>
      </c>
      <c r="F5" s="152">
        <v>0</v>
      </c>
      <c r="G5" s="153">
        <v>0</v>
      </c>
      <c r="H5" s="154">
        <v>0</v>
      </c>
      <c r="I5" s="153">
        <v>8000</v>
      </c>
      <c r="J5" s="153">
        <v>10000</v>
      </c>
      <c r="K5" s="154">
        <v>0</v>
      </c>
      <c r="AA5" s="41">
        <v>10</v>
      </c>
    </row>
    <row r="6" spans="1:27" s="18" customFormat="1" ht="12.75" customHeight="1" x14ac:dyDescent="0.25">
      <c r="A6" s="64"/>
      <c r="B6" s="114" t="s">
        <v>45</v>
      </c>
      <c r="C6" s="156">
        <v>7380</v>
      </c>
      <c r="D6" s="157">
        <v>12432</v>
      </c>
      <c r="E6" s="157">
        <v>18447</v>
      </c>
      <c r="F6" s="156">
        <v>17050</v>
      </c>
      <c r="G6" s="157">
        <v>27550</v>
      </c>
      <c r="H6" s="158">
        <v>27550</v>
      </c>
      <c r="I6" s="157">
        <v>4000</v>
      </c>
      <c r="J6" s="157">
        <v>7099</v>
      </c>
      <c r="K6" s="158">
        <v>0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0</v>
      </c>
      <c r="D7" s="160">
        <v>0</v>
      </c>
      <c r="E7" s="160">
        <v>0</v>
      </c>
      <c r="F7" s="159">
        <v>0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88189</v>
      </c>
      <c r="D8" s="148">
        <f t="shared" ref="D8:K8" si="1">SUM(D9:D15)</f>
        <v>85437</v>
      </c>
      <c r="E8" s="148">
        <f t="shared" si="1"/>
        <v>64015</v>
      </c>
      <c r="F8" s="149">
        <f t="shared" si="1"/>
        <v>40500</v>
      </c>
      <c r="G8" s="148">
        <f t="shared" si="1"/>
        <v>75673</v>
      </c>
      <c r="H8" s="150">
        <f t="shared" si="1"/>
        <v>75673</v>
      </c>
      <c r="I8" s="148">
        <f t="shared" si="1"/>
        <v>37644</v>
      </c>
      <c r="J8" s="148">
        <f t="shared" si="1"/>
        <v>20000</v>
      </c>
      <c r="K8" s="148">
        <f t="shared" si="1"/>
        <v>16490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0</v>
      </c>
      <c r="D10" s="157">
        <v>0</v>
      </c>
      <c r="E10" s="157">
        <v>0</v>
      </c>
      <c r="F10" s="156">
        <v>0</v>
      </c>
      <c r="G10" s="157">
        <v>0</v>
      </c>
      <c r="H10" s="158">
        <v>0</v>
      </c>
      <c r="I10" s="157">
        <v>0</v>
      </c>
      <c r="J10" s="157">
        <v>0</v>
      </c>
      <c r="K10" s="158">
        <v>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88189</v>
      </c>
      <c r="D14" s="157">
        <v>85437</v>
      </c>
      <c r="E14" s="157">
        <v>64015</v>
      </c>
      <c r="F14" s="156">
        <v>40500</v>
      </c>
      <c r="G14" s="157">
        <v>75673</v>
      </c>
      <c r="H14" s="158">
        <v>75673</v>
      </c>
      <c r="I14" s="157">
        <v>37644</v>
      </c>
      <c r="J14" s="157">
        <v>20000</v>
      </c>
      <c r="K14" s="158">
        <v>16490</v>
      </c>
    </row>
    <row r="15" spans="1:27" s="18" customFormat="1" ht="12.75" customHeight="1" x14ac:dyDescent="0.2">
      <c r="A15" s="70"/>
      <c r="B15" s="114" t="s">
        <v>101</v>
      </c>
      <c r="C15" s="159">
        <v>0</v>
      </c>
      <c r="D15" s="160">
        <v>0</v>
      </c>
      <c r="E15" s="160">
        <v>0</v>
      </c>
      <c r="F15" s="159">
        <v>0</v>
      </c>
      <c r="G15" s="160">
        <v>0</v>
      </c>
      <c r="H15" s="161">
        <v>0</v>
      </c>
      <c r="I15" s="160">
        <v>0</v>
      </c>
      <c r="J15" s="160">
        <v>0</v>
      </c>
      <c r="K15" s="161">
        <v>0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144952</v>
      </c>
      <c r="D16" s="148">
        <f t="shared" ref="D16:K16" si="2">SUM(D17:D23)</f>
        <v>399613</v>
      </c>
      <c r="E16" s="148">
        <f t="shared" si="2"/>
        <v>448314</v>
      </c>
      <c r="F16" s="149">
        <f t="shared" si="2"/>
        <v>455546</v>
      </c>
      <c r="G16" s="148">
        <f t="shared" si="2"/>
        <v>399301</v>
      </c>
      <c r="H16" s="150">
        <f t="shared" si="2"/>
        <v>399301</v>
      </c>
      <c r="I16" s="148">
        <f t="shared" si="2"/>
        <v>523745</v>
      </c>
      <c r="J16" s="148">
        <f t="shared" si="2"/>
        <v>736944</v>
      </c>
      <c r="K16" s="148">
        <f t="shared" si="2"/>
        <v>0</v>
      </c>
    </row>
    <row r="17" spans="1:11" s="18" customFormat="1" ht="12.75" customHeight="1" x14ac:dyDescent="0.2">
      <c r="A17" s="70"/>
      <c r="B17" s="114" t="s">
        <v>105</v>
      </c>
      <c r="C17" s="152">
        <v>144952</v>
      </c>
      <c r="D17" s="153">
        <v>399613</v>
      </c>
      <c r="E17" s="153">
        <v>448314</v>
      </c>
      <c r="F17" s="152">
        <v>455546</v>
      </c>
      <c r="G17" s="153">
        <v>399301</v>
      </c>
      <c r="H17" s="154">
        <v>399301</v>
      </c>
      <c r="I17" s="153">
        <v>523745</v>
      </c>
      <c r="J17" s="153">
        <v>736944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0</v>
      </c>
      <c r="D18" s="157">
        <v>0</v>
      </c>
      <c r="E18" s="157">
        <v>0</v>
      </c>
      <c r="F18" s="156">
        <v>0</v>
      </c>
      <c r="G18" s="157">
        <v>0</v>
      </c>
      <c r="H18" s="158">
        <v>0</v>
      </c>
      <c r="I18" s="157">
        <v>0</v>
      </c>
      <c r="J18" s="157">
        <v>0</v>
      </c>
      <c r="K18" s="158">
        <v>0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0</v>
      </c>
      <c r="E23" s="160">
        <v>0</v>
      </c>
      <c r="F23" s="159">
        <v>0</v>
      </c>
      <c r="G23" s="160">
        <v>0</v>
      </c>
      <c r="H23" s="161">
        <v>0</v>
      </c>
      <c r="I23" s="160">
        <v>0</v>
      </c>
      <c r="J23" s="160">
        <v>0</v>
      </c>
      <c r="K23" s="161">
        <v>0</v>
      </c>
    </row>
    <row r="24" spans="1:11" s="18" customFormat="1" ht="12.75" customHeight="1" x14ac:dyDescent="0.2">
      <c r="A24" s="70"/>
      <c r="B24" s="130" t="s">
        <v>115</v>
      </c>
      <c r="C24" s="148">
        <v>0</v>
      </c>
      <c r="D24" s="148">
        <v>0</v>
      </c>
      <c r="E24" s="148">
        <v>0</v>
      </c>
      <c r="F24" s="149">
        <v>0</v>
      </c>
      <c r="G24" s="148">
        <v>0</v>
      </c>
      <c r="H24" s="150">
        <v>0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240521</v>
      </c>
      <c r="D26" s="103">
        <f t="shared" ref="D26:K26" si="3">+D4+D8+D16+D24</f>
        <v>497482</v>
      </c>
      <c r="E26" s="103">
        <f t="shared" si="3"/>
        <v>530776</v>
      </c>
      <c r="F26" s="104">
        <f t="shared" si="3"/>
        <v>513096</v>
      </c>
      <c r="G26" s="103">
        <f t="shared" si="3"/>
        <v>502524</v>
      </c>
      <c r="H26" s="105">
        <f t="shared" si="3"/>
        <v>502524</v>
      </c>
      <c r="I26" s="103">
        <f t="shared" si="3"/>
        <v>573389</v>
      </c>
      <c r="J26" s="103">
        <f t="shared" si="3"/>
        <v>774043</v>
      </c>
      <c r="K26" s="103">
        <f t="shared" si="3"/>
        <v>16490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66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169" customFormat="1" ht="15.75" customHeight="1" x14ac:dyDescent="0.2">
      <c r="A1" s="1" t="s">
        <v>177</v>
      </c>
      <c r="B1" s="2"/>
      <c r="C1" s="168"/>
      <c r="D1" s="168"/>
      <c r="E1" s="168"/>
      <c r="F1" s="168"/>
      <c r="G1" s="168"/>
      <c r="H1" s="168"/>
      <c r="I1" s="168"/>
      <c r="J1" s="168"/>
      <c r="K1" s="168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0" t="s">
        <v>131</v>
      </c>
      <c r="C4" s="157">
        <v>662040</v>
      </c>
      <c r="D4" s="157">
        <v>732221</v>
      </c>
      <c r="E4" s="157">
        <v>751275</v>
      </c>
      <c r="F4" s="152">
        <v>846984</v>
      </c>
      <c r="G4" s="153">
        <v>878499</v>
      </c>
      <c r="H4" s="154">
        <v>877181</v>
      </c>
      <c r="I4" s="157">
        <v>651389</v>
      </c>
      <c r="J4" s="157">
        <v>692342</v>
      </c>
      <c r="K4" s="157">
        <v>740239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132</v>
      </c>
      <c r="C5" s="157">
        <v>6520856</v>
      </c>
      <c r="D5" s="157">
        <v>7193193</v>
      </c>
      <c r="E5" s="157">
        <v>7648596</v>
      </c>
      <c r="F5" s="156">
        <v>7553334</v>
      </c>
      <c r="G5" s="157">
        <v>7563811</v>
      </c>
      <c r="H5" s="158">
        <v>8180234</v>
      </c>
      <c r="I5" s="157">
        <v>8397218</v>
      </c>
      <c r="J5" s="157">
        <v>8966369</v>
      </c>
      <c r="K5" s="157">
        <v>9416930</v>
      </c>
      <c r="Z5" s="163">
        <f t="shared" si="0"/>
        <v>1</v>
      </c>
      <c r="AA5" s="41">
        <v>2</v>
      </c>
    </row>
    <row r="6" spans="1:27" s="18" customFormat="1" ht="12.75" customHeight="1" x14ac:dyDescent="0.2">
      <c r="A6" s="70"/>
      <c r="B6" s="171" t="s">
        <v>133</v>
      </c>
      <c r="C6" s="157">
        <v>41853</v>
      </c>
      <c r="D6" s="157">
        <v>45254</v>
      </c>
      <c r="E6" s="157">
        <v>45801</v>
      </c>
      <c r="F6" s="156">
        <v>56980</v>
      </c>
      <c r="G6" s="157">
        <v>56980</v>
      </c>
      <c r="H6" s="158">
        <v>56980</v>
      </c>
      <c r="I6" s="157">
        <v>14913</v>
      </c>
      <c r="J6" s="157">
        <v>15632</v>
      </c>
      <c r="K6" s="157">
        <v>16452</v>
      </c>
      <c r="Z6" s="163">
        <f t="shared" si="0"/>
        <v>1</v>
      </c>
      <c r="AA6" s="32" t="s">
        <v>11</v>
      </c>
    </row>
    <row r="7" spans="1:27" s="18" customFormat="1" ht="12.75" customHeight="1" x14ac:dyDescent="0.2">
      <c r="A7" s="70"/>
      <c r="B7" s="171" t="s">
        <v>134</v>
      </c>
      <c r="C7" s="157">
        <v>239924</v>
      </c>
      <c r="D7" s="157">
        <v>290719</v>
      </c>
      <c r="E7" s="157">
        <v>312544</v>
      </c>
      <c r="F7" s="156">
        <v>290460</v>
      </c>
      <c r="G7" s="157">
        <v>354395</v>
      </c>
      <c r="H7" s="158">
        <v>353516</v>
      </c>
      <c r="I7" s="157">
        <v>387871</v>
      </c>
      <c r="J7" s="157">
        <v>395016</v>
      </c>
      <c r="K7" s="157">
        <v>378196</v>
      </c>
      <c r="Z7" s="163">
        <f t="shared" si="0"/>
        <v>1</v>
      </c>
      <c r="AA7" s="41">
        <v>1</v>
      </c>
    </row>
    <row r="8" spans="1:27" s="18" customFormat="1" ht="12.75" customHeight="1" x14ac:dyDescent="0.2">
      <c r="A8" s="70"/>
      <c r="B8" s="171" t="s">
        <v>135</v>
      </c>
      <c r="C8" s="157">
        <v>218933</v>
      </c>
      <c r="D8" s="157">
        <v>327493</v>
      </c>
      <c r="E8" s="157">
        <v>308265</v>
      </c>
      <c r="F8" s="156">
        <v>172068</v>
      </c>
      <c r="G8" s="157">
        <v>172882</v>
      </c>
      <c r="H8" s="158">
        <v>172882</v>
      </c>
      <c r="I8" s="157">
        <v>185111</v>
      </c>
      <c r="J8" s="157">
        <v>198284</v>
      </c>
      <c r="K8" s="157">
        <v>209218</v>
      </c>
      <c r="Z8" s="163">
        <f t="shared" si="0"/>
        <v>1</v>
      </c>
      <c r="AA8" s="32" t="s">
        <v>14</v>
      </c>
    </row>
    <row r="9" spans="1:27" s="18" customFormat="1" ht="12.75" customHeight="1" x14ac:dyDescent="0.2">
      <c r="A9" s="70"/>
      <c r="B9" s="171" t="s">
        <v>136</v>
      </c>
      <c r="C9" s="157">
        <v>107299</v>
      </c>
      <c r="D9" s="157">
        <v>127756</v>
      </c>
      <c r="E9" s="157">
        <v>137476</v>
      </c>
      <c r="F9" s="156">
        <v>154620</v>
      </c>
      <c r="G9" s="157">
        <v>158967</v>
      </c>
      <c r="H9" s="158">
        <v>164026</v>
      </c>
      <c r="I9" s="157">
        <v>193265</v>
      </c>
      <c r="J9" s="157">
        <v>206757</v>
      </c>
      <c r="K9" s="157">
        <v>221191</v>
      </c>
      <c r="Z9" s="163">
        <f t="shared" si="0"/>
        <v>1</v>
      </c>
      <c r="AA9" s="18" t="s">
        <v>0</v>
      </c>
    </row>
    <row r="10" spans="1:27" s="18" customFormat="1" ht="12.75" customHeight="1" x14ac:dyDescent="0.2">
      <c r="A10" s="70"/>
      <c r="B10" s="171" t="s">
        <v>137</v>
      </c>
      <c r="C10" s="157">
        <v>87099</v>
      </c>
      <c r="D10" s="157">
        <v>86298</v>
      </c>
      <c r="E10" s="157">
        <v>86295</v>
      </c>
      <c r="F10" s="156">
        <v>135031</v>
      </c>
      <c r="G10" s="157">
        <v>134229</v>
      </c>
      <c r="H10" s="158">
        <v>129639</v>
      </c>
      <c r="I10" s="157">
        <v>121763</v>
      </c>
      <c r="J10" s="157">
        <v>130091</v>
      </c>
      <c r="K10" s="157">
        <v>133534</v>
      </c>
      <c r="Z10" s="163">
        <f t="shared" si="0"/>
        <v>1</v>
      </c>
    </row>
    <row r="11" spans="1:27" s="18" customFormat="1" ht="12.75" customHeight="1" x14ac:dyDescent="0.2">
      <c r="A11" s="70"/>
      <c r="B11" s="171" t="s">
        <v>138</v>
      </c>
      <c r="C11" s="157">
        <v>240521</v>
      </c>
      <c r="D11" s="157">
        <v>497482</v>
      </c>
      <c r="E11" s="157">
        <v>530776</v>
      </c>
      <c r="F11" s="156">
        <v>513096</v>
      </c>
      <c r="G11" s="157">
        <v>502524</v>
      </c>
      <c r="H11" s="158">
        <v>502524</v>
      </c>
      <c r="I11" s="157">
        <v>573389</v>
      </c>
      <c r="J11" s="157">
        <v>774043</v>
      </c>
      <c r="K11" s="157">
        <v>16490</v>
      </c>
      <c r="Z11" s="163">
        <f t="shared" si="0"/>
        <v>1</v>
      </c>
    </row>
    <row r="12" spans="1:27" s="18" customFormat="1" ht="12.75" customHeight="1" x14ac:dyDescent="0.2">
      <c r="A12" s="70"/>
      <c r="B12" s="171" t="s">
        <v>139</v>
      </c>
      <c r="C12" s="157">
        <v>342644</v>
      </c>
      <c r="D12" s="157">
        <v>414218</v>
      </c>
      <c r="E12" s="157">
        <v>681482</v>
      </c>
      <c r="F12" s="156">
        <v>733644</v>
      </c>
      <c r="G12" s="157">
        <v>790724</v>
      </c>
      <c r="H12" s="158">
        <v>1224290</v>
      </c>
      <c r="I12" s="157">
        <v>733935</v>
      </c>
      <c r="J12" s="157">
        <v>746660</v>
      </c>
      <c r="K12" s="157">
        <v>763530</v>
      </c>
      <c r="Z12" s="163">
        <f t="shared" si="0"/>
        <v>1</v>
      </c>
    </row>
    <row r="13" spans="1:27" s="18" customFormat="1" ht="12.75" hidden="1" customHeight="1" x14ac:dyDescent="0.2">
      <c r="A13" s="70"/>
      <c r="B13" s="171" t="s">
        <v>140</v>
      </c>
      <c r="C13" s="157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7">
        <v>0</v>
      </c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141</v>
      </c>
      <c r="C14" s="157">
        <v>0</v>
      </c>
      <c r="D14" s="157">
        <v>0</v>
      </c>
      <c r="E14" s="157">
        <v>0</v>
      </c>
      <c r="F14" s="156">
        <v>0</v>
      </c>
      <c r="G14" s="157">
        <v>0</v>
      </c>
      <c r="H14" s="158">
        <v>0</v>
      </c>
      <c r="I14" s="157">
        <v>0</v>
      </c>
      <c r="J14" s="157">
        <v>0</v>
      </c>
      <c r="K14" s="157">
        <v>0</v>
      </c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142</v>
      </c>
      <c r="C15" s="157">
        <v>0</v>
      </c>
      <c r="D15" s="157">
        <v>0</v>
      </c>
      <c r="E15" s="157">
        <v>0</v>
      </c>
      <c r="F15" s="156">
        <v>0</v>
      </c>
      <c r="G15" s="157">
        <v>0</v>
      </c>
      <c r="H15" s="158">
        <v>0</v>
      </c>
      <c r="I15" s="157">
        <v>0</v>
      </c>
      <c r="J15" s="157">
        <v>0</v>
      </c>
      <c r="K15" s="157">
        <v>0</v>
      </c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143</v>
      </c>
      <c r="C16" s="157">
        <v>0</v>
      </c>
      <c r="D16" s="157">
        <v>0</v>
      </c>
      <c r="E16" s="157">
        <v>0</v>
      </c>
      <c r="F16" s="156">
        <v>0</v>
      </c>
      <c r="G16" s="157">
        <v>0</v>
      </c>
      <c r="H16" s="158">
        <v>0</v>
      </c>
      <c r="I16" s="157">
        <v>0</v>
      </c>
      <c r="J16" s="157">
        <v>0</v>
      </c>
      <c r="K16" s="157">
        <v>0</v>
      </c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144</v>
      </c>
      <c r="C17" s="157">
        <v>0</v>
      </c>
      <c r="D17" s="157">
        <v>0</v>
      </c>
      <c r="E17" s="157">
        <v>0</v>
      </c>
      <c r="F17" s="156">
        <v>0</v>
      </c>
      <c r="G17" s="157">
        <v>0</v>
      </c>
      <c r="H17" s="158">
        <v>0</v>
      </c>
      <c r="I17" s="157">
        <v>0</v>
      </c>
      <c r="J17" s="157">
        <v>0</v>
      </c>
      <c r="K17" s="157">
        <v>0</v>
      </c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145</v>
      </c>
      <c r="C18" s="157">
        <v>0</v>
      </c>
      <c r="D18" s="157">
        <v>0</v>
      </c>
      <c r="E18" s="157">
        <v>0</v>
      </c>
      <c r="F18" s="156">
        <v>0</v>
      </c>
      <c r="G18" s="157">
        <v>0</v>
      </c>
      <c r="H18" s="158">
        <v>0</v>
      </c>
      <c r="I18" s="157">
        <v>0</v>
      </c>
      <c r="J18" s="157">
        <v>0</v>
      </c>
      <c r="K18" s="157">
        <v>0</v>
      </c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8461169</v>
      </c>
      <c r="D19" s="103">
        <f t="shared" ref="D19:K19" si="1">SUM(D4:D18)</f>
        <v>9714634</v>
      </c>
      <c r="E19" s="103">
        <f t="shared" si="1"/>
        <v>10502510</v>
      </c>
      <c r="F19" s="104">
        <f t="shared" si="1"/>
        <v>10456217</v>
      </c>
      <c r="G19" s="103">
        <f t="shared" si="1"/>
        <v>10613011</v>
      </c>
      <c r="H19" s="105">
        <f t="shared" si="1"/>
        <v>11661272</v>
      </c>
      <c r="I19" s="103">
        <f t="shared" si="1"/>
        <v>11258854</v>
      </c>
      <c r="J19" s="103">
        <f t="shared" si="1"/>
        <v>12125194</v>
      </c>
      <c r="K19" s="103">
        <f t="shared" si="1"/>
        <v>11895780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195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173</v>
      </c>
      <c r="C4" s="157">
        <v>6505</v>
      </c>
      <c r="D4" s="157">
        <v>6678</v>
      </c>
      <c r="E4" s="157">
        <v>7829</v>
      </c>
      <c r="F4" s="152">
        <v>7813</v>
      </c>
      <c r="G4" s="153">
        <v>7813</v>
      </c>
      <c r="H4" s="154">
        <v>7813</v>
      </c>
      <c r="I4" s="157">
        <v>27722</v>
      </c>
      <c r="J4" s="157">
        <v>29635</v>
      </c>
      <c r="K4" s="157">
        <v>31680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166</v>
      </c>
      <c r="C5" s="157">
        <v>70449</v>
      </c>
      <c r="D5" s="157">
        <v>71646</v>
      </c>
      <c r="E5" s="157">
        <v>69532</v>
      </c>
      <c r="F5" s="156">
        <v>79190</v>
      </c>
      <c r="G5" s="157">
        <v>82954</v>
      </c>
      <c r="H5" s="158">
        <v>85844</v>
      </c>
      <c r="I5" s="157">
        <v>78067</v>
      </c>
      <c r="J5" s="157">
        <v>83516</v>
      </c>
      <c r="K5" s="157">
        <v>89343</v>
      </c>
      <c r="Z5" s="163">
        <f t="shared" si="0"/>
        <v>1</v>
      </c>
      <c r="AA5" s="41">
        <v>11</v>
      </c>
    </row>
    <row r="6" spans="1:27" s="18" customFormat="1" ht="12.75" customHeight="1" x14ac:dyDescent="0.2">
      <c r="A6" s="70"/>
      <c r="B6" s="171" t="s">
        <v>174</v>
      </c>
      <c r="C6" s="157">
        <v>181043</v>
      </c>
      <c r="D6" s="157">
        <v>249719</v>
      </c>
      <c r="E6" s="157">
        <v>510799</v>
      </c>
      <c r="F6" s="156">
        <v>531359</v>
      </c>
      <c r="G6" s="157">
        <v>587809</v>
      </c>
      <c r="H6" s="158">
        <v>1009178</v>
      </c>
      <c r="I6" s="157">
        <v>554737</v>
      </c>
      <c r="J6" s="157">
        <v>556896</v>
      </c>
      <c r="K6" s="157">
        <v>559356</v>
      </c>
      <c r="Z6" s="163">
        <f t="shared" si="0"/>
        <v>1</v>
      </c>
      <c r="AA6" s="32" t="s">
        <v>11</v>
      </c>
    </row>
    <row r="7" spans="1:27" s="18" customFormat="1" ht="12.75" customHeight="1" x14ac:dyDescent="0.2">
      <c r="A7" s="70"/>
      <c r="B7" s="171" t="s">
        <v>175</v>
      </c>
      <c r="C7" s="157">
        <v>73647</v>
      </c>
      <c r="D7" s="157">
        <v>75741</v>
      </c>
      <c r="E7" s="157">
        <v>83412</v>
      </c>
      <c r="F7" s="156">
        <v>103147</v>
      </c>
      <c r="G7" s="157">
        <v>97707</v>
      </c>
      <c r="H7" s="158">
        <v>107014</v>
      </c>
      <c r="I7" s="157">
        <v>61839</v>
      </c>
      <c r="J7" s="157">
        <v>65484</v>
      </c>
      <c r="K7" s="157">
        <v>69245</v>
      </c>
      <c r="Z7" s="163">
        <f t="shared" si="0"/>
        <v>1</v>
      </c>
      <c r="AA7" s="41">
        <v>1</v>
      </c>
    </row>
    <row r="8" spans="1:27" s="18" customFormat="1" ht="12.75" customHeight="1" x14ac:dyDescent="0.2">
      <c r="A8" s="70"/>
      <c r="B8" s="171" t="s">
        <v>156</v>
      </c>
      <c r="C8" s="157">
        <v>11000</v>
      </c>
      <c r="D8" s="157">
        <v>10434</v>
      </c>
      <c r="E8" s="157">
        <v>9910</v>
      </c>
      <c r="F8" s="156">
        <v>12135</v>
      </c>
      <c r="G8" s="157">
        <v>14441</v>
      </c>
      <c r="H8" s="158">
        <v>14441</v>
      </c>
      <c r="I8" s="157">
        <v>11570</v>
      </c>
      <c r="J8" s="157">
        <v>11129</v>
      </c>
      <c r="K8" s="157">
        <v>13906</v>
      </c>
      <c r="Z8" s="163">
        <f t="shared" si="0"/>
        <v>1</v>
      </c>
      <c r="AA8" s="32" t="s">
        <v>14</v>
      </c>
    </row>
    <row r="9" spans="1:27" s="18" customFormat="1" ht="12.75" hidden="1" customHeight="1" x14ac:dyDescent="0.2">
      <c r="A9" s="70"/>
      <c r="B9" s="171" t="s">
        <v>0</v>
      </c>
      <c r="C9" s="157"/>
      <c r="D9" s="157"/>
      <c r="E9" s="157"/>
      <c r="F9" s="156"/>
      <c r="G9" s="157"/>
      <c r="H9" s="158"/>
      <c r="I9" s="157"/>
      <c r="J9" s="157"/>
      <c r="K9" s="157"/>
      <c r="Z9" s="163">
        <f t="shared" si="0"/>
        <v>0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342644</v>
      </c>
      <c r="D19" s="103">
        <f t="shared" ref="D19:K19" si="1">SUM(D4:D18)</f>
        <v>414218</v>
      </c>
      <c r="E19" s="103">
        <f t="shared" si="1"/>
        <v>681482</v>
      </c>
      <c r="F19" s="104">
        <f t="shared" si="1"/>
        <v>733644</v>
      </c>
      <c r="G19" s="103">
        <f t="shared" si="1"/>
        <v>790724</v>
      </c>
      <c r="H19" s="105">
        <f t="shared" si="1"/>
        <v>1224290</v>
      </c>
      <c r="I19" s="103">
        <f t="shared" si="1"/>
        <v>733935</v>
      </c>
      <c r="J19" s="103">
        <f t="shared" si="1"/>
        <v>746660</v>
      </c>
      <c r="K19" s="103">
        <f t="shared" si="1"/>
        <v>763530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196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194112</v>
      </c>
      <c r="D4" s="148">
        <f t="shared" ref="D4:K4" si="0">SUM(D5:D7)</f>
        <v>193237</v>
      </c>
      <c r="E4" s="148">
        <f t="shared" si="0"/>
        <v>506959</v>
      </c>
      <c r="F4" s="149">
        <f t="shared" si="0"/>
        <v>479619</v>
      </c>
      <c r="G4" s="148">
        <f t="shared" si="0"/>
        <v>462091</v>
      </c>
      <c r="H4" s="150">
        <f t="shared" si="0"/>
        <v>625234</v>
      </c>
      <c r="I4" s="148">
        <f t="shared" si="0"/>
        <v>179051</v>
      </c>
      <c r="J4" s="148">
        <f t="shared" si="0"/>
        <v>189856</v>
      </c>
      <c r="K4" s="148">
        <f t="shared" si="0"/>
        <v>204674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102710</v>
      </c>
      <c r="D5" s="153">
        <v>111786</v>
      </c>
      <c r="E5" s="153">
        <v>124387</v>
      </c>
      <c r="F5" s="152">
        <v>133140</v>
      </c>
      <c r="G5" s="153">
        <v>143550</v>
      </c>
      <c r="H5" s="154">
        <v>142224</v>
      </c>
      <c r="I5" s="153">
        <v>140630</v>
      </c>
      <c r="J5" s="153">
        <v>149717</v>
      </c>
      <c r="K5" s="154">
        <v>159298</v>
      </c>
      <c r="AA5" s="41">
        <v>11</v>
      </c>
    </row>
    <row r="6" spans="1:27" s="18" customFormat="1" ht="12.75" customHeight="1" x14ac:dyDescent="0.25">
      <c r="A6" s="64"/>
      <c r="B6" s="114" t="s">
        <v>45</v>
      </c>
      <c r="C6" s="156">
        <v>91390</v>
      </c>
      <c r="D6" s="157">
        <v>81444</v>
      </c>
      <c r="E6" s="157">
        <v>382572</v>
      </c>
      <c r="F6" s="156">
        <v>346370</v>
      </c>
      <c r="G6" s="157">
        <v>318541</v>
      </c>
      <c r="H6" s="158">
        <v>483010</v>
      </c>
      <c r="I6" s="157">
        <v>38421</v>
      </c>
      <c r="J6" s="157">
        <v>40139</v>
      </c>
      <c r="K6" s="158">
        <v>45376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12</v>
      </c>
      <c r="D7" s="160">
        <v>7</v>
      </c>
      <c r="E7" s="160">
        <v>0</v>
      </c>
      <c r="F7" s="159">
        <v>109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148122</v>
      </c>
      <c r="D8" s="148">
        <f t="shared" ref="D8:K8" si="1">SUM(D9:D15)</f>
        <v>220608</v>
      </c>
      <c r="E8" s="148">
        <f t="shared" si="1"/>
        <v>174248</v>
      </c>
      <c r="F8" s="149">
        <f t="shared" si="1"/>
        <v>252325</v>
      </c>
      <c r="G8" s="148">
        <f t="shared" si="1"/>
        <v>326988</v>
      </c>
      <c r="H8" s="150">
        <f t="shared" si="1"/>
        <v>597375</v>
      </c>
      <c r="I8" s="148">
        <f t="shared" si="1"/>
        <v>554884</v>
      </c>
      <c r="J8" s="148">
        <f t="shared" si="1"/>
        <v>556804</v>
      </c>
      <c r="K8" s="148">
        <f t="shared" si="1"/>
        <v>558856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6505</v>
      </c>
      <c r="D10" s="157">
        <v>6678</v>
      </c>
      <c r="E10" s="157">
        <v>7829</v>
      </c>
      <c r="F10" s="156">
        <v>7817</v>
      </c>
      <c r="G10" s="157">
        <v>7817</v>
      </c>
      <c r="H10" s="158">
        <v>7816</v>
      </c>
      <c r="I10" s="157">
        <v>27722</v>
      </c>
      <c r="J10" s="157">
        <v>29635</v>
      </c>
      <c r="K10" s="158">
        <v>31680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28300</v>
      </c>
      <c r="D14" s="157">
        <v>32409</v>
      </c>
      <c r="E14" s="157">
        <v>40497</v>
      </c>
      <c r="F14" s="156">
        <v>101772</v>
      </c>
      <c r="G14" s="157">
        <v>95997</v>
      </c>
      <c r="H14" s="158">
        <v>94893</v>
      </c>
      <c r="I14" s="157">
        <v>17036</v>
      </c>
      <c r="J14" s="157">
        <v>17036</v>
      </c>
      <c r="K14" s="158">
        <v>17036</v>
      </c>
    </row>
    <row r="15" spans="1:27" s="18" customFormat="1" ht="12.75" customHeight="1" x14ac:dyDescent="0.2">
      <c r="A15" s="70"/>
      <c r="B15" s="114" t="s">
        <v>101</v>
      </c>
      <c r="C15" s="159">
        <v>113317</v>
      </c>
      <c r="D15" s="160">
        <v>181521</v>
      </c>
      <c r="E15" s="160">
        <v>125922</v>
      </c>
      <c r="F15" s="159">
        <v>142736</v>
      </c>
      <c r="G15" s="160">
        <v>223174</v>
      </c>
      <c r="H15" s="161">
        <v>494666</v>
      </c>
      <c r="I15" s="160">
        <v>510126</v>
      </c>
      <c r="J15" s="160">
        <v>510133</v>
      </c>
      <c r="K15" s="161">
        <v>510140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404</v>
      </c>
      <c r="D16" s="148">
        <f t="shared" ref="D16:K16" si="2">SUM(D17:D23)</f>
        <v>373</v>
      </c>
      <c r="E16" s="148">
        <f t="shared" si="2"/>
        <v>275</v>
      </c>
      <c r="F16" s="149">
        <f t="shared" si="2"/>
        <v>1700</v>
      </c>
      <c r="G16" s="148">
        <f t="shared" si="2"/>
        <v>1645</v>
      </c>
      <c r="H16" s="150">
        <f t="shared" si="2"/>
        <v>1681</v>
      </c>
      <c r="I16" s="148">
        <f t="shared" si="2"/>
        <v>0</v>
      </c>
      <c r="J16" s="148">
        <f t="shared" si="2"/>
        <v>0</v>
      </c>
      <c r="K16" s="148">
        <f t="shared" si="2"/>
        <v>0</v>
      </c>
    </row>
    <row r="17" spans="1:11" s="18" customFormat="1" ht="12.75" customHeight="1" x14ac:dyDescent="0.2">
      <c r="A17" s="70"/>
      <c r="B17" s="114" t="s">
        <v>105</v>
      </c>
      <c r="C17" s="152">
        <v>0</v>
      </c>
      <c r="D17" s="153">
        <v>0</v>
      </c>
      <c r="E17" s="153">
        <v>0</v>
      </c>
      <c r="F17" s="152">
        <v>0</v>
      </c>
      <c r="G17" s="153">
        <v>0</v>
      </c>
      <c r="H17" s="154">
        <v>0</v>
      </c>
      <c r="I17" s="153">
        <v>0</v>
      </c>
      <c r="J17" s="153">
        <v>0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404</v>
      </c>
      <c r="D18" s="157">
        <v>373</v>
      </c>
      <c r="E18" s="157">
        <v>275</v>
      </c>
      <c r="F18" s="156">
        <v>1700</v>
      </c>
      <c r="G18" s="157">
        <v>1645</v>
      </c>
      <c r="H18" s="158">
        <v>1681</v>
      </c>
      <c r="I18" s="157">
        <v>0</v>
      </c>
      <c r="J18" s="157">
        <v>0</v>
      </c>
      <c r="K18" s="158">
        <v>0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0</v>
      </c>
      <c r="E23" s="160">
        <v>0</v>
      </c>
      <c r="F23" s="159">
        <v>0</v>
      </c>
      <c r="G23" s="160">
        <v>0</v>
      </c>
      <c r="H23" s="161">
        <v>0</v>
      </c>
      <c r="I23" s="160">
        <v>0</v>
      </c>
      <c r="J23" s="160">
        <v>0</v>
      </c>
      <c r="K23" s="161">
        <v>0</v>
      </c>
    </row>
    <row r="24" spans="1:11" s="18" customFormat="1" ht="12.75" customHeight="1" x14ac:dyDescent="0.2">
      <c r="A24" s="70"/>
      <c r="B24" s="130" t="s">
        <v>115</v>
      </c>
      <c r="C24" s="148">
        <v>6</v>
      </c>
      <c r="D24" s="148">
        <v>0</v>
      </c>
      <c r="E24" s="148">
        <v>0</v>
      </c>
      <c r="F24" s="149">
        <v>0</v>
      </c>
      <c r="G24" s="148">
        <v>0</v>
      </c>
      <c r="H24" s="150">
        <v>0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342644</v>
      </c>
      <c r="D26" s="103">
        <f t="shared" ref="D26:K26" si="3">+D4+D8+D16+D24</f>
        <v>414218</v>
      </c>
      <c r="E26" s="103">
        <f t="shared" si="3"/>
        <v>681482</v>
      </c>
      <c r="F26" s="104">
        <f t="shared" si="3"/>
        <v>733644</v>
      </c>
      <c r="G26" s="103">
        <f t="shared" si="3"/>
        <v>790724</v>
      </c>
      <c r="H26" s="105">
        <f t="shared" si="3"/>
        <v>1224290</v>
      </c>
      <c r="I26" s="103">
        <f t="shared" si="3"/>
        <v>733935</v>
      </c>
      <c r="J26" s="103">
        <f t="shared" si="3"/>
        <v>746660</v>
      </c>
      <c r="K26" s="103">
        <f t="shared" si="3"/>
        <v>763530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3" tint="0.59999389629810485"/>
  </sheetPr>
  <dimension ref="A1:AA248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53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122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5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7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3" t="s">
        <v>0</v>
      </c>
      <c r="O3" s="23" t="s">
        <v>0</v>
      </c>
    </row>
    <row r="4" spans="1:27" s="31" customFormat="1" x14ac:dyDescent="0.25">
      <c r="A4" s="24"/>
      <c r="B4" s="25" t="s">
        <v>7</v>
      </c>
      <c r="C4" s="26" t="s">
        <v>0</v>
      </c>
      <c r="D4" s="26" t="s">
        <v>0</v>
      </c>
      <c r="E4" s="27">
        <f>SUM(E5:E8)</f>
        <v>0</v>
      </c>
      <c r="F4" s="27">
        <f t="shared" ref="F4:M4" si="0">SUM(F5:F8)</f>
        <v>0</v>
      </c>
      <c r="G4" s="27">
        <f t="shared" si="0"/>
        <v>0</v>
      </c>
      <c r="H4" s="28">
        <f t="shared" si="0"/>
        <v>0</v>
      </c>
      <c r="I4" s="27">
        <f t="shared" si="0"/>
        <v>0</v>
      </c>
      <c r="J4" s="29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30" t="s">
        <v>0</v>
      </c>
      <c r="O4" s="30" t="s">
        <v>0</v>
      </c>
      <c r="AA4" s="32" t="s">
        <v>8</v>
      </c>
    </row>
    <row r="5" spans="1:27" s="18" customFormat="1" x14ac:dyDescent="0.2">
      <c r="B5" s="33" t="s">
        <v>9</v>
      </c>
      <c r="C5" s="34" t="s">
        <v>0</v>
      </c>
      <c r="D5" s="35" t="s">
        <v>0</v>
      </c>
      <c r="E5" s="36">
        <v>0</v>
      </c>
      <c r="F5" s="36">
        <v>0</v>
      </c>
      <c r="G5" s="36">
        <v>0</v>
      </c>
      <c r="H5" s="37">
        <v>0</v>
      </c>
      <c r="I5" s="36">
        <v>0</v>
      </c>
      <c r="J5" s="38">
        <v>0</v>
      </c>
      <c r="K5" s="36">
        <v>0</v>
      </c>
      <c r="L5" s="36">
        <v>0</v>
      </c>
      <c r="M5" s="36">
        <v>0</v>
      </c>
      <c r="N5" s="39" t="s">
        <v>0</v>
      </c>
      <c r="O5" s="40" t="s">
        <v>0</v>
      </c>
      <c r="AA5" s="41">
        <v>1</v>
      </c>
    </row>
    <row r="6" spans="1:27" s="18" customFormat="1" x14ac:dyDescent="0.2">
      <c r="B6" s="33" t="s">
        <v>10</v>
      </c>
      <c r="C6" s="42" t="s">
        <v>0</v>
      </c>
      <c r="D6" s="43" t="s">
        <v>0</v>
      </c>
      <c r="E6" s="44">
        <v>0</v>
      </c>
      <c r="F6" s="44">
        <v>0</v>
      </c>
      <c r="G6" s="44">
        <v>0</v>
      </c>
      <c r="H6" s="45">
        <v>0</v>
      </c>
      <c r="I6" s="44">
        <v>0</v>
      </c>
      <c r="J6" s="46">
        <v>0</v>
      </c>
      <c r="K6" s="44">
        <v>0</v>
      </c>
      <c r="L6" s="44">
        <v>0</v>
      </c>
      <c r="M6" s="44">
        <v>0</v>
      </c>
      <c r="N6" s="47" t="s">
        <v>0</v>
      </c>
      <c r="O6" s="48" t="s">
        <v>0</v>
      </c>
      <c r="AA6" s="32" t="s">
        <v>11</v>
      </c>
    </row>
    <row r="7" spans="1:27" s="18" customFormat="1" x14ac:dyDescent="0.2">
      <c r="B7" s="33" t="s">
        <v>12</v>
      </c>
      <c r="C7" s="42" t="s">
        <v>0</v>
      </c>
      <c r="D7" s="43" t="s">
        <v>0</v>
      </c>
      <c r="E7" s="44">
        <v>0</v>
      </c>
      <c r="F7" s="44">
        <v>0</v>
      </c>
      <c r="G7" s="44">
        <v>0</v>
      </c>
      <c r="H7" s="45">
        <v>0</v>
      </c>
      <c r="I7" s="44">
        <v>0</v>
      </c>
      <c r="J7" s="46">
        <v>0</v>
      </c>
      <c r="K7" s="44">
        <v>0</v>
      </c>
      <c r="L7" s="44">
        <v>0</v>
      </c>
      <c r="M7" s="44">
        <v>0</v>
      </c>
      <c r="N7" s="47" t="s">
        <v>0</v>
      </c>
      <c r="O7" s="48" t="s">
        <v>0</v>
      </c>
      <c r="AA7" s="41">
        <v>1</v>
      </c>
    </row>
    <row r="8" spans="1:27" s="18" customFormat="1" x14ac:dyDescent="0.2">
      <c r="B8" s="33" t="s">
        <v>13</v>
      </c>
      <c r="C8" s="49" t="s">
        <v>0</v>
      </c>
      <c r="D8" s="50" t="s">
        <v>0</v>
      </c>
      <c r="E8" s="51">
        <v>0</v>
      </c>
      <c r="F8" s="51">
        <v>0</v>
      </c>
      <c r="G8" s="51">
        <v>0</v>
      </c>
      <c r="H8" s="52">
        <v>0</v>
      </c>
      <c r="I8" s="51">
        <v>0</v>
      </c>
      <c r="J8" s="53">
        <v>0</v>
      </c>
      <c r="K8" s="51">
        <v>0</v>
      </c>
      <c r="L8" s="51">
        <v>0</v>
      </c>
      <c r="M8" s="51">
        <v>0</v>
      </c>
      <c r="N8" s="54" t="s">
        <v>0</v>
      </c>
      <c r="O8" s="55" t="s">
        <v>0</v>
      </c>
      <c r="AA8" s="32" t="s">
        <v>14</v>
      </c>
    </row>
    <row r="9" spans="1:27" s="31" customFormat="1" x14ac:dyDescent="0.25">
      <c r="A9" s="24"/>
      <c r="B9" s="25" t="s">
        <v>15</v>
      </c>
      <c r="C9" s="26" t="s">
        <v>0</v>
      </c>
      <c r="D9" s="26" t="s">
        <v>0</v>
      </c>
      <c r="E9" s="27">
        <f>E10+E19</f>
        <v>10079</v>
      </c>
      <c r="F9" s="27">
        <f t="shared" ref="F9:M9" si="1">F10+F19</f>
        <v>10790</v>
      </c>
      <c r="G9" s="27">
        <f t="shared" si="1"/>
        <v>11738</v>
      </c>
      <c r="H9" s="28">
        <f t="shared" si="1"/>
        <v>10600</v>
      </c>
      <c r="I9" s="27">
        <f t="shared" si="1"/>
        <v>12228</v>
      </c>
      <c r="J9" s="29">
        <f t="shared" si="1"/>
        <v>13479</v>
      </c>
      <c r="K9" s="27">
        <f t="shared" si="1"/>
        <v>13095</v>
      </c>
      <c r="L9" s="27">
        <f t="shared" si="1"/>
        <v>14004</v>
      </c>
      <c r="M9" s="27">
        <f t="shared" si="1"/>
        <v>14742</v>
      </c>
      <c r="N9" s="30" t="s">
        <v>0</v>
      </c>
      <c r="O9" s="30" t="s">
        <v>0</v>
      </c>
      <c r="AA9" s="18" t="s">
        <v>0</v>
      </c>
    </row>
    <row r="10" spans="1:27" s="31" customFormat="1" x14ac:dyDescent="0.2">
      <c r="A10" s="56"/>
      <c r="B10" s="33" t="s">
        <v>16</v>
      </c>
      <c r="C10" s="57" t="s">
        <v>0</v>
      </c>
      <c r="D10" s="58" t="s">
        <v>0</v>
      </c>
      <c r="E10" s="59">
        <f>SUM(E11:E13)</f>
        <v>10014</v>
      </c>
      <c r="F10" s="59">
        <f t="shared" ref="F10:M10" si="2">SUM(F11:F13)</f>
        <v>10724</v>
      </c>
      <c r="G10" s="59">
        <f t="shared" si="2"/>
        <v>11700</v>
      </c>
      <c r="H10" s="60">
        <f t="shared" si="2"/>
        <v>10565</v>
      </c>
      <c r="I10" s="59">
        <f t="shared" si="2"/>
        <v>12193</v>
      </c>
      <c r="J10" s="61">
        <f t="shared" si="2"/>
        <v>13444</v>
      </c>
      <c r="K10" s="59">
        <f t="shared" si="2"/>
        <v>13060</v>
      </c>
      <c r="L10" s="59">
        <f t="shared" si="2"/>
        <v>13969</v>
      </c>
      <c r="M10" s="59">
        <f t="shared" si="2"/>
        <v>14707</v>
      </c>
      <c r="N10" s="62" t="s">
        <v>0</v>
      </c>
      <c r="O10" s="63" t="s">
        <v>0</v>
      </c>
    </row>
    <row r="11" spans="1:27" s="18" customFormat="1" x14ac:dyDescent="0.25">
      <c r="A11" s="64"/>
      <c r="B11" s="65" t="s">
        <v>17</v>
      </c>
      <c r="C11" s="66" t="s">
        <v>0</v>
      </c>
      <c r="D11" s="67" t="s">
        <v>0</v>
      </c>
      <c r="E11" s="36">
        <v>0</v>
      </c>
      <c r="F11" s="36">
        <v>0</v>
      </c>
      <c r="G11" s="36">
        <v>0</v>
      </c>
      <c r="H11" s="37">
        <v>0</v>
      </c>
      <c r="I11" s="36">
        <v>0</v>
      </c>
      <c r="J11" s="38">
        <v>0</v>
      </c>
      <c r="K11" s="36">
        <v>0</v>
      </c>
      <c r="L11" s="36">
        <v>0</v>
      </c>
      <c r="M11" s="36">
        <v>0</v>
      </c>
      <c r="N11" s="68" t="s">
        <v>0</v>
      </c>
      <c r="O11" s="69" t="s">
        <v>0</v>
      </c>
    </row>
    <row r="12" spans="1:27" s="18" customFormat="1" x14ac:dyDescent="0.2">
      <c r="A12" s="70"/>
      <c r="B12" s="65" t="s">
        <v>18</v>
      </c>
      <c r="C12" s="66" t="s">
        <v>0</v>
      </c>
      <c r="D12" s="66" t="s">
        <v>0</v>
      </c>
      <c r="E12" s="44">
        <v>0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0</v>
      </c>
      <c r="L12" s="44">
        <v>0</v>
      </c>
      <c r="M12" s="44">
        <v>0</v>
      </c>
      <c r="N12" s="69" t="s">
        <v>0</v>
      </c>
      <c r="O12" s="69" t="s">
        <v>0</v>
      </c>
    </row>
    <row r="13" spans="1:27" s="18" customFormat="1" x14ac:dyDescent="0.2">
      <c r="A13" s="70"/>
      <c r="B13" s="65" t="s">
        <v>19</v>
      </c>
      <c r="C13" s="66" t="s">
        <v>0</v>
      </c>
      <c r="D13" s="66" t="s">
        <v>0</v>
      </c>
      <c r="E13" s="44">
        <v>10014</v>
      </c>
      <c r="F13" s="44">
        <v>10724</v>
      </c>
      <c r="G13" s="44">
        <v>11700</v>
      </c>
      <c r="H13" s="45">
        <v>10565</v>
      </c>
      <c r="I13" s="44">
        <v>12193</v>
      </c>
      <c r="J13" s="46">
        <v>13444</v>
      </c>
      <c r="K13" s="44">
        <v>13060</v>
      </c>
      <c r="L13" s="44">
        <v>13969</v>
      </c>
      <c r="M13" s="44">
        <v>14707</v>
      </c>
      <c r="N13" s="69" t="s">
        <v>0</v>
      </c>
      <c r="O13" s="69" t="s">
        <v>0</v>
      </c>
    </row>
    <row r="14" spans="1:27" s="18" customFormat="1" x14ac:dyDescent="0.25">
      <c r="A14" s="64"/>
      <c r="B14" s="71" t="s">
        <v>20</v>
      </c>
      <c r="C14" s="72" t="s">
        <v>0</v>
      </c>
      <c r="D14" s="72" t="s">
        <v>0</v>
      </c>
      <c r="E14" s="51"/>
      <c r="F14" s="51"/>
      <c r="G14" s="51"/>
      <c r="H14" s="52"/>
      <c r="I14" s="51"/>
      <c r="J14" s="53"/>
      <c r="K14" s="51"/>
      <c r="L14" s="51"/>
      <c r="M14" s="51"/>
      <c r="N14" s="69" t="s">
        <v>0</v>
      </c>
      <c r="O14" s="69" t="s">
        <v>0</v>
      </c>
    </row>
    <row r="15" spans="1:27" s="18" customFormat="1" x14ac:dyDescent="0.2">
      <c r="A15" s="70"/>
      <c r="B15" s="73" t="s">
        <v>21</v>
      </c>
      <c r="C15" s="74" t="s">
        <v>0</v>
      </c>
      <c r="D15" s="74" t="s">
        <v>0</v>
      </c>
      <c r="E15" s="37">
        <v>9519</v>
      </c>
      <c r="F15" s="36">
        <v>9525</v>
      </c>
      <c r="G15" s="36">
        <v>11111</v>
      </c>
      <c r="H15" s="37">
        <v>10245</v>
      </c>
      <c r="I15" s="36">
        <v>10245</v>
      </c>
      <c r="J15" s="38">
        <v>12231</v>
      </c>
      <c r="K15" s="36">
        <v>12500</v>
      </c>
      <c r="L15" s="36">
        <v>13379</v>
      </c>
      <c r="M15" s="38">
        <v>14107</v>
      </c>
      <c r="N15" s="69" t="s">
        <v>0</v>
      </c>
      <c r="O15" s="69" t="s">
        <v>0</v>
      </c>
    </row>
    <row r="16" spans="1:27" s="18" customFormat="1" x14ac:dyDescent="0.2">
      <c r="A16" s="70"/>
      <c r="B16" s="73" t="s">
        <v>22</v>
      </c>
      <c r="C16" s="74" t="s">
        <v>0</v>
      </c>
      <c r="D16" s="74" t="s">
        <v>0</v>
      </c>
      <c r="E16" s="45">
        <v>203</v>
      </c>
      <c r="F16" s="44">
        <v>130</v>
      </c>
      <c r="G16" s="44">
        <v>271</v>
      </c>
      <c r="H16" s="45">
        <v>160</v>
      </c>
      <c r="I16" s="44">
        <v>160</v>
      </c>
      <c r="J16" s="46">
        <v>280</v>
      </c>
      <c r="K16" s="44">
        <v>280</v>
      </c>
      <c r="L16" s="44">
        <v>300</v>
      </c>
      <c r="M16" s="46">
        <v>300</v>
      </c>
      <c r="N16" s="69" t="s">
        <v>0</v>
      </c>
      <c r="O16" s="69" t="s">
        <v>0</v>
      </c>
    </row>
    <row r="17" spans="1:16" s="18" customFormat="1" x14ac:dyDescent="0.2">
      <c r="A17" s="70"/>
      <c r="B17" s="73" t="s">
        <v>22</v>
      </c>
      <c r="C17" s="74" t="s">
        <v>0</v>
      </c>
      <c r="D17" s="74" t="s">
        <v>0</v>
      </c>
      <c r="E17" s="45">
        <v>187</v>
      </c>
      <c r="F17" s="44">
        <v>120</v>
      </c>
      <c r="G17" s="44">
        <v>267</v>
      </c>
      <c r="H17" s="45">
        <v>90</v>
      </c>
      <c r="I17" s="44">
        <v>90</v>
      </c>
      <c r="J17" s="46">
        <v>100</v>
      </c>
      <c r="K17" s="44">
        <v>160</v>
      </c>
      <c r="L17" s="44">
        <v>170</v>
      </c>
      <c r="M17" s="46">
        <v>180</v>
      </c>
      <c r="N17" s="69" t="s">
        <v>0</v>
      </c>
      <c r="O17" s="69" t="s">
        <v>0</v>
      </c>
    </row>
    <row r="18" spans="1:16" s="18" customFormat="1" x14ac:dyDescent="0.2">
      <c r="A18" s="70"/>
      <c r="B18" s="73" t="s">
        <v>22</v>
      </c>
      <c r="C18" s="74" t="s">
        <v>0</v>
      </c>
      <c r="D18" s="74" t="s">
        <v>0</v>
      </c>
      <c r="E18" s="52">
        <v>105</v>
      </c>
      <c r="F18" s="51">
        <v>60</v>
      </c>
      <c r="G18" s="51">
        <v>51</v>
      </c>
      <c r="H18" s="52">
        <v>70</v>
      </c>
      <c r="I18" s="51">
        <v>70</v>
      </c>
      <c r="J18" s="53">
        <v>120</v>
      </c>
      <c r="K18" s="51">
        <v>120</v>
      </c>
      <c r="L18" s="51">
        <v>120</v>
      </c>
      <c r="M18" s="53">
        <v>120</v>
      </c>
      <c r="N18" s="69" t="s">
        <v>0</v>
      </c>
      <c r="O18" s="69" t="s">
        <v>0</v>
      </c>
    </row>
    <row r="19" spans="1:16" s="18" customFormat="1" x14ac:dyDescent="0.25">
      <c r="A19" s="75"/>
      <c r="B19" s="33" t="s">
        <v>23</v>
      </c>
      <c r="C19" s="42" t="s">
        <v>0</v>
      </c>
      <c r="D19" s="49" t="s">
        <v>0</v>
      </c>
      <c r="E19" s="59">
        <v>65</v>
      </c>
      <c r="F19" s="59">
        <v>66</v>
      </c>
      <c r="G19" s="59">
        <v>38</v>
      </c>
      <c r="H19" s="60">
        <v>35</v>
      </c>
      <c r="I19" s="59">
        <v>35</v>
      </c>
      <c r="J19" s="61">
        <v>35</v>
      </c>
      <c r="K19" s="59">
        <v>35</v>
      </c>
      <c r="L19" s="59">
        <v>35</v>
      </c>
      <c r="M19" s="59">
        <v>35</v>
      </c>
      <c r="N19" s="76" t="s">
        <v>0</v>
      </c>
      <c r="O19" s="69" t="s">
        <v>0</v>
      </c>
    </row>
    <row r="20" spans="1:16" s="18" customFormat="1" ht="6" customHeight="1" x14ac:dyDescent="0.25">
      <c r="A20" s="75"/>
      <c r="B20" s="77" t="s">
        <v>0</v>
      </c>
      <c r="C20" s="49" t="s">
        <v>0</v>
      </c>
      <c r="D20" s="50" t="s">
        <v>0</v>
      </c>
      <c r="E20" s="78"/>
      <c r="F20" s="78"/>
      <c r="G20" s="78"/>
      <c r="H20" s="79"/>
      <c r="I20" s="78"/>
      <c r="J20" s="80"/>
      <c r="K20" s="78"/>
      <c r="L20" s="78"/>
      <c r="M20" s="78"/>
      <c r="N20" s="23" t="s">
        <v>0</v>
      </c>
      <c r="O20" s="76" t="s">
        <v>0</v>
      </c>
    </row>
    <row r="21" spans="1:16" s="18" customFormat="1" x14ac:dyDescent="0.2">
      <c r="A21" s="31"/>
      <c r="B21" s="25" t="s">
        <v>24</v>
      </c>
      <c r="C21" s="26" t="s">
        <v>0</v>
      </c>
      <c r="D21" s="26" t="s">
        <v>0</v>
      </c>
      <c r="E21" s="27">
        <f>SUM(E22:E27)</f>
        <v>0</v>
      </c>
      <c r="F21" s="27">
        <f t="shared" ref="F21:M21" si="3">SUM(F22:F27)</f>
        <v>0</v>
      </c>
      <c r="G21" s="27">
        <f t="shared" si="3"/>
        <v>5</v>
      </c>
      <c r="H21" s="28">
        <f t="shared" si="3"/>
        <v>0</v>
      </c>
      <c r="I21" s="27">
        <f t="shared" si="3"/>
        <v>0</v>
      </c>
      <c r="J21" s="29">
        <f t="shared" si="3"/>
        <v>0</v>
      </c>
      <c r="K21" s="27">
        <f t="shared" si="3"/>
        <v>0</v>
      </c>
      <c r="L21" s="27">
        <f t="shared" si="3"/>
        <v>0</v>
      </c>
      <c r="M21" s="27">
        <f t="shared" si="3"/>
        <v>0</v>
      </c>
      <c r="N21" s="30" t="s">
        <v>0</v>
      </c>
      <c r="O21" s="30" t="s">
        <v>0</v>
      </c>
      <c r="P21" s="31"/>
    </row>
    <row r="22" spans="1:16" s="18" customFormat="1" x14ac:dyDescent="0.2">
      <c r="B22" s="33" t="s">
        <v>25</v>
      </c>
      <c r="C22" s="34" t="s">
        <v>0</v>
      </c>
      <c r="D22" s="35" t="s">
        <v>0</v>
      </c>
      <c r="E22" s="36">
        <v>0</v>
      </c>
      <c r="F22" s="36">
        <v>0</v>
      </c>
      <c r="G22" s="36">
        <v>0</v>
      </c>
      <c r="H22" s="37">
        <v>0</v>
      </c>
      <c r="I22" s="36">
        <v>0</v>
      </c>
      <c r="J22" s="38">
        <v>0</v>
      </c>
      <c r="K22" s="36">
        <v>0</v>
      </c>
      <c r="L22" s="36">
        <v>0</v>
      </c>
      <c r="M22" s="36">
        <v>0</v>
      </c>
      <c r="N22" s="81" t="s">
        <v>0</v>
      </c>
      <c r="O22" s="68" t="s">
        <v>0</v>
      </c>
    </row>
    <row r="23" spans="1:16" s="18" customFormat="1" x14ac:dyDescent="0.2">
      <c r="B23" s="33" t="s">
        <v>26</v>
      </c>
      <c r="C23" s="42" t="s">
        <v>0</v>
      </c>
      <c r="D23" s="43" t="s">
        <v>0</v>
      </c>
      <c r="E23" s="44">
        <v>0</v>
      </c>
      <c r="F23" s="44">
        <v>0</v>
      </c>
      <c r="G23" s="44">
        <v>0</v>
      </c>
      <c r="H23" s="45">
        <v>0</v>
      </c>
      <c r="I23" s="44">
        <v>0</v>
      </c>
      <c r="J23" s="46">
        <v>0</v>
      </c>
      <c r="K23" s="44">
        <v>0</v>
      </c>
      <c r="L23" s="44">
        <v>0</v>
      </c>
      <c r="M23" s="44">
        <v>0</v>
      </c>
      <c r="N23" s="82" t="s">
        <v>0</v>
      </c>
      <c r="O23" s="69" t="s">
        <v>0</v>
      </c>
    </row>
    <row r="24" spans="1:16" s="18" customFormat="1" x14ac:dyDescent="0.2">
      <c r="B24" s="33" t="s">
        <v>27</v>
      </c>
      <c r="C24" s="42" t="s">
        <v>0</v>
      </c>
      <c r="D24" s="43" t="s">
        <v>0</v>
      </c>
      <c r="E24" s="44">
        <v>0</v>
      </c>
      <c r="F24" s="44">
        <v>0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82" t="s">
        <v>0</v>
      </c>
      <c r="O24" s="69" t="s">
        <v>0</v>
      </c>
    </row>
    <row r="25" spans="1:16" s="18" customFormat="1" x14ac:dyDescent="0.2">
      <c r="B25" s="33" t="s">
        <v>28</v>
      </c>
      <c r="C25" s="42" t="s">
        <v>0</v>
      </c>
      <c r="D25" s="43" t="s">
        <v>0</v>
      </c>
      <c r="E25" s="44">
        <v>0</v>
      </c>
      <c r="F25" s="44">
        <v>0</v>
      </c>
      <c r="G25" s="44">
        <v>0</v>
      </c>
      <c r="H25" s="45">
        <v>0</v>
      </c>
      <c r="I25" s="44">
        <v>0</v>
      </c>
      <c r="J25" s="46">
        <v>0</v>
      </c>
      <c r="K25" s="44">
        <v>0</v>
      </c>
      <c r="L25" s="44">
        <v>0</v>
      </c>
      <c r="M25" s="44">
        <v>0</v>
      </c>
      <c r="N25" s="82" t="s">
        <v>0</v>
      </c>
      <c r="O25" s="69" t="s">
        <v>0</v>
      </c>
    </row>
    <row r="26" spans="1:16" s="31" customFormat="1" x14ac:dyDescent="0.2">
      <c r="A26" s="18"/>
      <c r="B26" s="33" t="s">
        <v>29</v>
      </c>
      <c r="C26" s="42" t="s">
        <v>0</v>
      </c>
      <c r="D26" s="43" t="s">
        <v>0</v>
      </c>
      <c r="E26" s="44">
        <v>0</v>
      </c>
      <c r="F26" s="44">
        <v>0</v>
      </c>
      <c r="G26" s="44">
        <v>5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82" t="s">
        <v>0</v>
      </c>
      <c r="O26" s="69" t="s">
        <v>0</v>
      </c>
      <c r="P26" s="18"/>
    </row>
    <row r="27" spans="1:16" s="18" customFormat="1" x14ac:dyDescent="0.2">
      <c r="B27" s="33" t="s">
        <v>30</v>
      </c>
      <c r="C27" s="49" t="s">
        <v>0</v>
      </c>
      <c r="D27" s="50" t="s">
        <v>0</v>
      </c>
      <c r="E27" s="51">
        <v>0</v>
      </c>
      <c r="F27" s="51">
        <v>0</v>
      </c>
      <c r="G27" s="51">
        <v>0</v>
      </c>
      <c r="H27" s="52">
        <v>0</v>
      </c>
      <c r="I27" s="51">
        <v>0</v>
      </c>
      <c r="J27" s="53">
        <v>0</v>
      </c>
      <c r="K27" s="51">
        <v>0</v>
      </c>
      <c r="L27" s="51">
        <v>0</v>
      </c>
      <c r="M27" s="51">
        <v>0</v>
      </c>
      <c r="N27" s="23" t="s">
        <v>0</v>
      </c>
      <c r="O27" s="76" t="s">
        <v>0</v>
      </c>
    </row>
    <row r="28" spans="1:16" s="18" customFormat="1" ht="6" customHeight="1" x14ac:dyDescent="0.2">
      <c r="B28" s="77" t="s">
        <v>0</v>
      </c>
      <c r="C28" s="35" t="s">
        <v>0</v>
      </c>
      <c r="D28" s="35" t="s">
        <v>0</v>
      </c>
      <c r="E28" s="83"/>
      <c r="F28" s="83"/>
      <c r="G28" s="83"/>
      <c r="H28" s="84"/>
      <c r="I28" s="83"/>
      <c r="J28" s="85"/>
      <c r="K28" s="83"/>
      <c r="L28" s="83"/>
      <c r="M28" s="83"/>
      <c r="N28" s="81" t="s">
        <v>0</v>
      </c>
      <c r="O28" s="81" t="s">
        <v>0</v>
      </c>
    </row>
    <row r="29" spans="1:16" s="18" customFormat="1" x14ac:dyDescent="0.2">
      <c r="A29" s="31"/>
      <c r="B29" s="25" t="s">
        <v>31</v>
      </c>
      <c r="C29" s="86" t="s">
        <v>0</v>
      </c>
      <c r="D29" s="86" t="s">
        <v>0</v>
      </c>
      <c r="E29" s="27">
        <v>209</v>
      </c>
      <c r="F29" s="27">
        <v>272</v>
      </c>
      <c r="G29" s="27">
        <v>233</v>
      </c>
      <c r="H29" s="28">
        <v>150</v>
      </c>
      <c r="I29" s="27">
        <v>230</v>
      </c>
      <c r="J29" s="29">
        <v>280</v>
      </c>
      <c r="K29" s="27">
        <v>277</v>
      </c>
      <c r="L29" s="27">
        <v>300</v>
      </c>
      <c r="M29" s="27">
        <v>300</v>
      </c>
      <c r="N29" s="87" t="s">
        <v>0</v>
      </c>
      <c r="O29" s="87" t="s">
        <v>0</v>
      </c>
      <c r="P29" s="31"/>
    </row>
    <row r="30" spans="1:16" s="18" customFormat="1" ht="6" customHeight="1" x14ac:dyDescent="0.2">
      <c r="A30" s="31"/>
      <c r="B30" s="26" t="s">
        <v>0</v>
      </c>
      <c r="C30" s="86" t="s">
        <v>0</v>
      </c>
      <c r="D30" s="86" t="s">
        <v>0</v>
      </c>
      <c r="E30" s="88"/>
      <c r="F30" s="88"/>
      <c r="G30" s="88"/>
      <c r="H30" s="89"/>
      <c r="I30" s="88"/>
      <c r="J30" s="90"/>
      <c r="K30" s="88"/>
      <c r="L30" s="88"/>
      <c r="M30" s="88"/>
      <c r="N30" s="87" t="s">
        <v>0</v>
      </c>
      <c r="O30" s="87" t="s">
        <v>0</v>
      </c>
      <c r="P30" s="31"/>
    </row>
    <row r="31" spans="1:16" s="18" customFormat="1" x14ac:dyDescent="0.2">
      <c r="A31" s="31"/>
      <c r="B31" s="25" t="s">
        <v>32</v>
      </c>
      <c r="C31" s="91" t="s">
        <v>0</v>
      </c>
      <c r="D31" s="92" t="s">
        <v>0</v>
      </c>
      <c r="E31" s="93">
        <f>SUM(E32:E34)</f>
        <v>410</v>
      </c>
      <c r="F31" s="93">
        <f t="shared" ref="F31:M31" si="4">SUM(F32:F34)</f>
        <v>264</v>
      </c>
      <c r="G31" s="93">
        <f t="shared" si="4"/>
        <v>650</v>
      </c>
      <c r="H31" s="94">
        <f t="shared" si="4"/>
        <v>320</v>
      </c>
      <c r="I31" s="93">
        <f t="shared" si="4"/>
        <v>320</v>
      </c>
      <c r="J31" s="95">
        <f t="shared" si="4"/>
        <v>368</v>
      </c>
      <c r="K31" s="93">
        <f t="shared" si="4"/>
        <v>330</v>
      </c>
      <c r="L31" s="93">
        <f t="shared" si="4"/>
        <v>340</v>
      </c>
      <c r="M31" s="93">
        <f t="shared" si="4"/>
        <v>600</v>
      </c>
      <c r="N31" s="62" t="s">
        <v>0</v>
      </c>
      <c r="O31" s="63" t="s">
        <v>0</v>
      </c>
      <c r="P31" s="31"/>
    </row>
    <row r="32" spans="1:16" s="18" customFormat="1" x14ac:dyDescent="0.2">
      <c r="B32" s="33" t="s">
        <v>33</v>
      </c>
      <c r="C32" s="42" t="s">
        <v>0</v>
      </c>
      <c r="D32" s="34" t="s">
        <v>0</v>
      </c>
      <c r="E32" s="36">
        <v>410</v>
      </c>
      <c r="F32" s="36">
        <v>264</v>
      </c>
      <c r="G32" s="36">
        <v>650</v>
      </c>
      <c r="H32" s="37">
        <v>320</v>
      </c>
      <c r="I32" s="36">
        <v>320</v>
      </c>
      <c r="J32" s="38">
        <v>368</v>
      </c>
      <c r="K32" s="36">
        <v>330</v>
      </c>
      <c r="L32" s="36">
        <v>340</v>
      </c>
      <c r="M32" s="36">
        <v>600</v>
      </c>
      <c r="N32" s="68" t="s">
        <v>0</v>
      </c>
      <c r="O32" s="69" t="s">
        <v>0</v>
      </c>
    </row>
    <row r="33" spans="1:16" s="31" customFormat="1" x14ac:dyDescent="0.2">
      <c r="A33" s="18"/>
      <c r="B33" s="33" t="s">
        <v>34</v>
      </c>
      <c r="C33" s="42" t="s">
        <v>0</v>
      </c>
      <c r="D33" s="42" t="s">
        <v>0</v>
      </c>
      <c r="E33" s="44">
        <v>0</v>
      </c>
      <c r="F33" s="44">
        <v>0</v>
      </c>
      <c r="G33" s="44">
        <v>0</v>
      </c>
      <c r="H33" s="45">
        <v>0</v>
      </c>
      <c r="I33" s="44">
        <v>0</v>
      </c>
      <c r="J33" s="46">
        <v>0</v>
      </c>
      <c r="K33" s="44">
        <v>0</v>
      </c>
      <c r="L33" s="44">
        <v>0</v>
      </c>
      <c r="M33" s="44">
        <v>0</v>
      </c>
      <c r="N33" s="69" t="s">
        <v>0</v>
      </c>
      <c r="O33" s="69" t="s">
        <v>0</v>
      </c>
      <c r="P33" s="18"/>
    </row>
    <row r="34" spans="1:16" s="18" customFormat="1" x14ac:dyDescent="0.2">
      <c r="B34" s="33" t="s">
        <v>35</v>
      </c>
      <c r="C34" s="42" t="s">
        <v>0</v>
      </c>
      <c r="D34" s="49" t="s">
        <v>0</v>
      </c>
      <c r="E34" s="51">
        <v>0</v>
      </c>
      <c r="F34" s="51">
        <v>0</v>
      </c>
      <c r="G34" s="51">
        <v>0</v>
      </c>
      <c r="H34" s="52">
        <v>0</v>
      </c>
      <c r="I34" s="51">
        <v>0</v>
      </c>
      <c r="J34" s="53">
        <v>0</v>
      </c>
      <c r="K34" s="51">
        <v>0</v>
      </c>
      <c r="L34" s="51">
        <v>0</v>
      </c>
      <c r="M34" s="51">
        <v>0</v>
      </c>
      <c r="N34" s="76" t="s">
        <v>0</v>
      </c>
      <c r="O34" s="69" t="s">
        <v>0</v>
      </c>
    </row>
    <row r="35" spans="1:16" s="18" customFormat="1" ht="6" customHeight="1" x14ac:dyDescent="0.2">
      <c r="B35" s="77" t="s">
        <v>0</v>
      </c>
      <c r="C35" s="49" t="s">
        <v>0</v>
      </c>
      <c r="D35" s="50" t="s">
        <v>0</v>
      </c>
      <c r="E35" s="96"/>
      <c r="F35" s="96"/>
      <c r="G35" s="96"/>
      <c r="H35" s="97"/>
      <c r="I35" s="96"/>
      <c r="J35" s="98"/>
      <c r="K35" s="96"/>
      <c r="L35" s="96"/>
      <c r="M35" s="96"/>
      <c r="N35" s="23" t="s">
        <v>0</v>
      </c>
      <c r="O35" s="76" t="s">
        <v>0</v>
      </c>
    </row>
    <row r="36" spans="1:16" s="31" customFormat="1" x14ac:dyDescent="0.2">
      <c r="B36" s="25" t="s">
        <v>36</v>
      </c>
      <c r="C36" s="26" t="s">
        <v>0</v>
      </c>
      <c r="D36" s="26" t="s">
        <v>0</v>
      </c>
      <c r="E36" s="27">
        <f>SUM(E37:E38)</f>
        <v>0</v>
      </c>
      <c r="F36" s="27">
        <f t="shared" ref="F36:M36" si="5">SUM(F37:F38)</f>
        <v>0</v>
      </c>
      <c r="G36" s="27">
        <f t="shared" si="5"/>
        <v>0</v>
      </c>
      <c r="H36" s="28">
        <f t="shared" si="5"/>
        <v>0</v>
      </c>
      <c r="I36" s="27">
        <f t="shared" si="5"/>
        <v>0</v>
      </c>
      <c r="J36" s="29">
        <f t="shared" si="5"/>
        <v>0</v>
      </c>
      <c r="K36" s="27">
        <f t="shared" si="5"/>
        <v>0</v>
      </c>
      <c r="L36" s="27">
        <f t="shared" si="5"/>
        <v>0</v>
      </c>
      <c r="M36" s="27">
        <f t="shared" si="5"/>
        <v>0</v>
      </c>
      <c r="N36" s="30" t="s">
        <v>0</v>
      </c>
      <c r="O36" s="30" t="s">
        <v>0</v>
      </c>
    </row>
    <row r="37" spans="1:16" s="18" customFormat="1" x14ac:dyDescent="0.2">
      <c r="B37" s="33" t="s">
        <v>37</v>
      </c>
      <c r="C37" s="34" t="s">
        <v>0</v>
      </c>
      <c r="D37" s="35" t="s">
        <v>0</v>
      </c>
      <c r="E37" s="36">
        <v>0</v>
      </c>
      <c r="F37" s="36">
        <v>0</v>
      </c>
      <c r="G37" s="36">
        <v>0</v>
      </c>
      <c r="H37" s="37">
        <v>0</v>
      </c>
      <c r="I37" s="36">
        <v>0</v>
      </c>
      <c r="J37" s="38">
        <v>0</v>
      </c>
      <c r="K37" s="36">
        <v>0</v>
      </c>
      <c r="L37" s="36">
        <v>0</v>
      </c>
      <c r="M37" s="36">
        <v>0</v>
      </c>
      <c r="N37" s="81" t="s">
        <v>0</v>
      </c>
      <c r="O37" s="68" t="s">
        <v>0</v>
      </c>
    </row>
    <row r="38" spans="1:16" s="18" customFormat="1" x14ac:dyDescent="0.2">
      <c r="B38" s="33" t="s">
        <v>38</v>
      </c>
      <c r="C38" s="49" t="s">
        <v>0</v>
      </c>
      <c r="D38" s="50" t="s">
        <v>0</v>
      </c>
      <c r="E38" s="51">
        <v>0</v>
      </c>
      <c r="F38" s="51">
        <v>0</v>
      </c>
      <c r="G38" s="51">
        <v>0</v>
      </c>
      <c r="H38" s="52">
        <v>0</v>
      </c>
      <c r="I38" s="51">
        <v>0</v>
      </c>
      <c r="J38" s="53">
        <v>0</v>
      </c>
      <c r="K38" s="51">
        <v>0</v>
      </c>
      <c r="L38" s="51">
        <v>0</v>
      </c>
      <c r="M38" s="51">
        <v>0</v>
      </c>
      <c r="N38" s="23" t="s">
        <v>0</v>
      </c>
      <c r="O38" s="76" t="s">
        <v>0</v>
      </c>
    </row>
    <row r="39" spans="1:16" s="18" customFormat="1" x14ac:dyDescent="0.2">
      <c r="A39" s="88"/>
      <c r="B39" s="99" t="s">
        <v>39</v>
      </c>
      <c r="C39" s="86" t="s">
        <v>0</v>
      </c>
      <c r="D39" s="86" t="s">
        <v>0</v>
      </c>
      <c r="E39" s="27">
        <v>3826</v>
      </c>
      <c r="F39" s="27">
        <v>4453</v>
      </c>
      <c r="G39" s="27">
        <v>6456</v>
      </c>
      <c r="H39" s="28">
        <v>6249</v>
      </c>
      <c r="I39" s="27">
        <v>5500</v>
      </c>
      <c r="J39" s="29">
        <v>4209</v>
      </c>
      <c r="K39" s="27">
        <v>5600</v>
      </c>
      <c r="L39" s="27">
        <v>5700</v>
      </c>
      <c r="M39" s="27">
        <v>5800</v>
      </c>
      <c r="N39" s="30" t="s">
        <v>0</v>
      </c>
      <c r="O39" s="30" t="s">
        <v>0</v>
      </c>
      <c r="P39" s="31"/>
    </row>
    <row r="40" spans="1:16" s="18" customFormat="1" x14ac:dyDescent="0.2">
      <c r="A40" s="100"/>
      <c r="B40" s="101" t="s">
        <v>40</v>
      </c>
      <c r="C40" s="102" t="s">
        <v>0</v>
      </c>
      <c r="D40" s="102" t="s">
        <v>0</v>
      </c>
      <c r="E40" s="103">
        <f>E4+E9+E21+E29+E31+E36+E39</f>
        <v>14524</v>
      </c>
      <c r="F40" s="103">
        <f t="shared" ref="F40:M40" si="6">F4+F9+F21+F29+F31+F36+F39</f>
        <v>15779</v>
      </c>
      <c r="G40" s="103">
        <f t="shared" si="6"/>
        <v>19082</v>
      </c>
      <c r="H40" s="104">
        <f t="shared" si="6"/>
        <v>17319</v>
      </c>
      <c r="I40" s="103">
        <f t="shared" si="6"/>
        <v>18278</v>
      </c>
      <c r="J40" s="105">
        <f t="shared" si="6"/>
        <v>18336</v>
      </c>
      <c r="K40" s="103">
        <f t="shared" si="6"/>
        <v>19302</v>
      </c>
      <c r="L40" s="103">
        <f t="shared" si="6"/>
        <v>20344</v>
      </c>
      <c r="M40" s="103">
        <f t="shared" si="6"/>
        <v>21442</v>
      </c>
      <c r="N40" s="106" t="s">
        <v>0</v>
      </c>
      <c r="O40" s="106" t="s">
        <v>0</v>
      </c>
    </row>
    <row r="41" spans="1:16" s="18" customFormat="1" x14ac:dyDescent="0.2">
      <c r="C41" s="107"/>
      <c r="D41" s="107"/>
      <c r="N41" s="107"/>
      <c r="O41" s="107"/>
    </row>
    <row r="42" spans="1:16" s="18" customFormat="1" x14ac:dyDescent="0.2">
      <c r="C42" s="107"/>
      <c r="D42" s="107"/>
      <c r="N42" s="107"/>
      <c r="O42" s="107"/>
    </row>
    <row r="43" spans="1:16" s="18" customFormat="1" x14ac:dyDescent="0.2">
      <c r="C43" s="107"/>
      <c r="D43" s="107"/>
      <c r="N43" s="107"/>
      <c r="O43" s="107"/>
    </row>
    <row r="44" spans="1:16" s="18" customFormat="1" x14ac:dyDescent="0.2">
      <c r="C44" s="107"/>
      <c r="D44" s="107"/>
      <c r="N44" s="107"/>
      <c r="O44" s="107"/>
    </row>
    <row r="45" spans="1:16" s="18" customFormat="1" x14ac:dyDescent="0.2">
      <c r="C45" s="107"/>
      <c r="D45" s="107"/>
      <c r="N45" s="107"/>
      <c r="O45" s="107"/>
    </row>
    <row r="46" spans="1:16" s="18" customFormat="1" x14ac:dyDescent="0.2">
      <c r="C46" s="107"/>
      <c r="D46" s="107"/>
      <c r="N46" s="107"/>
      <c r="O46" s="107"/>
    </row>
    <row r="47" spans="1:16" s="18" customFormat="1" x14ac:dyDescent="0.2">
      <c r="C47" s="107"/>
      <c r="D47" s="107"/>
      <c r="N47" s="107"/>
      <c r="O47" s="107"/>
    </row>
    <row r="48" spans="1:16" s="18" customFormat="1" x14ac:dyDescent="0.2">
      <c r="C48" s="107"/>
      <c r="D48" s="107"/>
      <c r="N48" s="107"/>
      <c r="O48" s="107"/>
    </row>
    <row r="49" spans="3:15" s="18" customFormat="1" x14ac:dyDescent="0.2">
      <c r="C49" s="107"/>
      <c r="D49" s="107"/>
      <c r="N49" s="107"/>
      <c r="O49" s="107"/>
    </row>
    <row r="50" spans="3:15" s="18" customFormat="1" x14ac:dyDescent="0.2">
      <c r="C50" s="107" t="s">
        <v>0</v>
      </c>
      <c r="D50" s="107" t="s">
        <v>0</v>
      </c>
      <c r="N50" s="107" t="s">
        <v>0</v>
      </c>
      <c r="O50" s="107" t="s">
        <v>0</v>
      </c>
    </row>
    <row r="51" spans="3:15" s="18" customFormat="1" x14ac:dyDescent="0.2">
      <c r="C51" s="107" t="s">
        <v>0</v>
      </c>
      <c r="D51" s="107" t="s">
        <v>0</v>
      </c>
      <c r="N51" s="107" t="s">
        <v>0</v>
      </c>
      <c r="O51" s="107" t="s">
        <v>0</v>
      </c>
    </row>
    <row r="52" spans="3:15" s="18" customFormat="1" x14ac:dyDescent="0.2">
      <c r="C52" s="107" t="s">
        <v>0</v>
      </c>
      <c r="D52" s="107" t="s">
        <v>0</v>
      </c>
      <c r="N52" s="107" t="s">
        <v>0</v>
      </c>
      <c r="O52" s="107" t="s">
        <v>0</v>
      </c>
    </row>
    <row r="53" spans="3:15" s="18" customFormat="1" x14ac:dyDescent="0.2">
      <c r="C53" s="107" t="s">
        <v>0</v>
      </c>
      <c r="D53" s="107" t="s">
        <v>0</v>
      </c>
      <c r="N53" s="107" t="s">
        <v>0</v>
      </c>
      <c r="O53" s="107" t="s">
        <v>0</v>
      </c>
    </row>
    <row r="54" spans="3:15" s="18" customFormat="1" x14ac:dyDescent="0.2">
      <c r="C54" s="107" t="s">
        <v>0</v>
      </c>
      <c r="D54" s="107" t="s">
        <v>0</v>
      </c>
      <c r="N54" s="107" t="s">
        <v>0</v>
      </c>
      <c r="O54" s="107" t="s">
        <v>0</v>
      </c>
    </row>
    <row r="55" spans="3:15" s="18" customFormat="1" x14ac:dyDescent="0.2">
      <c r="C55" s="107" t="s">
        <v>0</v>
      </c>
      <c r="D55" s="107" t="s">
        <v>0</v>
      </c>
      <c r="N55" s="107" t="s">
        <v>0</v>
      </c>
      <c r="O55" s="107" t="s">
        <v>0</v>
      </c>
    </row>
    <row r="56" spans="3:15" s="18" customFormat="1" x14ac:dyDescent="0.2">
      <c r="C56" s="107" t="s">
        <v>0</v>
      </c>
      <c r="D56" s="107" t="s">
        <v>0</v>
      </c>
      <c r="N56" s="107" t="s">
        <v>0</v>
      </c>
      <c r="O56" s="107" t="s">
        <v>0</v>
      </c>
    </row>
    <row r="57" spans="3:15" s="18" customFormat="1" x14ac:dyDescent="0.2">
      <c r="C57" s="107" t="s">
        <v>0</v>
      </c>
      <c r="D57" s="107" t="s">
        <v>0</v>
      </c>
      <c r="N57" s="107" t="s">
        <v>0</v>
      </c>
      <c r="O57" s="107" t="s">
        <v>0</v>
      </c>
    </row>
    <row r="58" spans="3:15" s="18" customFormat="1" x14ac:dyDescent="0.2">
      <c r="C58" s="107" t="s">
        <v>0</v>
      </c>
      <c r="D58" s="107" t="s">
        <v>0</v>
      </c>
      <c r="N58" s="107" t="s">
        <v>0</v>
      </c>
      <c r="O58" s="107" t="s">
        <v>0</v>
      </c>
    </row>
    <row r="59" spans="3:15" s="18" customFormat="1" x14ac:dyDescent="0.2">
      <c r="C59" s="107" t="s">
        <v>0</v>
      </c>
      <c r="D59" s="107" t="s">
        <v>0</v>
      </c>
      <c r="N59" s="107" t="s">
        <v>0</v>
      </c>
      <c r="O59" s="107" t="s">
        <v>0</v>
      </c>
    </row>
    <row r="60" spans="3:15" s="18" customFormat="1" x14ac:dyDescent="0.2">
      <c r="C60" s="107" t="s">
        <v>0</v>
      </c>
      <c r="D60" s="107" t="s">
        <v>0</v>
      </c>
      <c r="N60" s="107" t="s">
        <v>0</v>
      </c>
      <c r="O60" s="107" t="s">
        <v>0</v>
      </c>
    </row>
    <row r="61" spans="3:15" s="18" customFormat="1" x14ac:dyDescent="0.2">
      <c r="C61" s="107" t="s">
        <v>0</v>
      </c>
      <c r="D61" s="107" t="s">
        <v>0</v>
      </c>
      <c r="N61" s="107" t="s">
        <v>0</v>
      </c>
      <c r="O61" s="107" t="s">
        <v>0</v>
      </c>
    </row>
    <row r="62" spans="3:15" s="18" customFormat="1" x14ac:dyDescent="0.2">
      <c r="C62" s="107" t="s">
        <v>0</v>
      </c>
      <c r="D62" s="107" t="s">
        <v>0</v>
      </c>
      <c r="N62" s="107" t="s">
        <v>0</v>
      </c>
      <c r="O62" s="107" t="s">
        <v>0</v>
      </c>
    </row>
    <row r="63" spans="3:15" s="18" customFormat="1" x14ac:dyDescent="0.2">
      <c r="C63" s="107" t="s">
        <v>0</v>
      </c>
      <c r="D63" s="107" t="s">
        <v>0</v>
      </c>
      <c r="N63" s="107" t="s">
        <v>0</v>
      </c>
      <c r="O63" s="107" t="s">
        <v>0</v>
      </c>
    </row>
    <row r="64" spans="3:15" s="18" customFormat="1" x14ac:dyDescent="0.2">
      <c r="C64" s="107" t="s">
        <v>0</v>
      </c>
      <c r="D64" s="107" t="s">
        <v>0</v>
      </c>
      <c r="N64" s="107" t="s">
        <v>0</v>
      </c>
      <c r="O64" s="107" t="s">
        <v>0</v>
      </c>
    </row>
    <row r="65" spans="3:15" s="18" customFormat="1" x14ac:dyDescent="0.2">
      <c r="C65" s="107" t="s">
        <v>0</v>
      </c>
      <c r="D65" s="107" t="s">
        <v>0</v>
      </c>
      <c r="N65" s="107" t="s">
        <v>0</v>
      </c>
      <c r="O65" s="107" t="s">
        <v>0</v>
      </c>
    </row>
    <row r="66" spans="3:15" s="18" customFormat="1" x14ac:dyDescent="0.2">
      <c r="C66" s="107" t="s">
        <v>0</v>
      </c>
      <c r="D66" s="107" t="s">
        <v>0</v>
      </c>
      <c r="N66" s="107" t="s">
        <v>0</v>
      </c>
      <c r="O66" s="107" t="s">
        <v>0</v>
      </c>
    </row>
    <row r="67" spans="3:15" s="18" customFormat="1" x14ac:dyDescent="0.2">
      <c r="C67" s="107" t="s">
        <v>0</v>
      </c>
      <c r="D67" s="107" t="s">
        <v>0</v>
      </c>
      <c r="N67" s="107" t="s">
        <v>0</v>
      </c>
      <c r="O67" s="107" t="s">
        <v>0</v>
      </c>
    </row>
    <row r="68" spans="3:15" s="18" customFormat="1" x14ac:dyDescent="0.2">
      <c r="C68" s="107" t="s">
        <v>0</v>
      </c>
      <c r="D68" s="107" t="s">
        <v>0</v>
      </c>
      <c r="N68" s="107" t="s">
        <v>0</v>
      </c>
      <c r="O68" s="107" t="s">
        <v>0</v>
      </c>
    </row>
    <row r="69" spans="3:15" s="18" customFormat="1" x14ac:dyDescent="0.2">
      <c r="C69" s="107" t="s">
        <v>0</v>
      </c>
      <c r="D69" s="107" t="s">
        <v>0</v>
      </c>
      <c r="N69" s="107" t="s">
        <v>0</v>
      </c>
      <c r="O69" s="107" t="s">
        <v>0</v>
      </c>
    </row>
    <row r="70" spans="3:15" s="18" customFormat="1" x14ac:dyDescent="0.2">
      <c r="C70" s="107" t="s">
        <v>0</v>
      </c>
      <c r="D70" s="107" t="s">
        <v>0</v>
      </c>
      <c r="N70" s="107" t="s">
        <v>0</v>
      </c>
      <c r="O70" s="107" t="s">
        <v>0</v>
      </c>
    </row>
    <row r="71" spans="3:15" s="18" customFormat="1" x14ac:dyDescent="0.2">
      <c r="C71" s="107" t="s">
        <v>0</v>
      </c>
      <c r="D71" s="107" t="s">
        <v>0</v>
      </c>
      <c r="N71" s="107" t="s">
        <v>0</v>
      </c>
      <c r="O71" s="107" t="s">
        <v>0</v>
      </c>
    </row>
    <row r="72" spans="3:15" s="18" customFormat="1" x14ac:dyDescent="0.2">
      <c r="C72" s="107" t="s">
        <v>0</v>
      </c>
      <c r="D72" s="107" t="s">
        <v>0</v>
      </c>
      <c r="N72" s="107" t="s">
        <v>0</v>
      </c>
      <c r="O72" s="107" t="s">
        <v>0</v>
      </c>
    </row>
    <row r="73" spans="3:15" s="18" customFormat="1" x14ac:dyDescent="0.2">
      <c r="C73" s="107" t="s">
        <v>0</v>
      </c>
      <c r="D73" s="107" t="s">
        <v>0</v>
      </c>
      <c r="N73" s="107" t="s">
        <v>0</v>
      </c>
      <c r="O73" s="107" t="s">
        <v>0</v>
      </c>
    </row>
    <row r="74" spans="3:15" s="18" customFormat="1" x14ac:dyDescent="0.2">
      <c r="C74" s="107" t="s">
        <v>0</v>
      </c>
      <c r="D74" s="107" t="s">
        <v>0</v>
      </c>
      <c r="N74" s="107" t="s">
        <v>0</v>
      </c>
      <c r="O74" s="107" t="s">
        <v>0</v>
      </c>
    </row>
    <row r="75" spans="3:15" s="18" customFormat="1" x14ac:dyDescent="0.2">
      <c r="C75" s="107" t="s">
        <v>0</v>
      </c>
      <c r="D75" s="107" t="s">
        <v>0</v>
      </c>
      <c r="N75" s="107" t="s">
        <v>0</v>
      </c>
      <c r="O75" s="107" t="s">
        <v>0</v>
      </c>
    </row>
    <row r="76" spans="3:15" s="18" customFormat="1" x14ac:dyDescent="0.2">
      <c r="C76" s="107" t="s">
        <v>0</v>
      </c>
      <c r="D76" s="107" t="s">
        <v>0</v>
      </c>
      <c r="N76" s="107" t="s">
        <v>0</v>
      </c>
      <c r="O76" s="107" t="s">
        <v>0</v>
      </c>
    </row>
    <row r="77" spans="3:15" s="18" customFormat="1" x14ac:dyDescent="0.2">
      <c r="C77" s="107" t="s">
        <v>0</v>
      </c>
      <c r="D77" s="107" t="s">
        <v>0</v>
      </c>
      <c r="N77" s="107" t="s">
        <v>0</v>
      </c>
      <c r="O77" s="107" t="s">
        <v>0</v>
      </c>
    </row>
    <row r="78" spans="3:15" s="18" customFormat="1" x14ac:dyDescent="0.2">
      <c r="C78" s="107" t="s">
        <v>0</v>
      </c>
      <c r="D78" s="107" t="s">
        <v>0</v>
      </c>
      <c r="N78" s="107" t="s">
        <v>0</v>
      </c>
      <c r="O78" s="107" t="s">
        <v>0</v>
      </c>
    </row>
    <row r="79" spans="3:15" s="18" customFormat="1" x14ac:dyDescent="0.2">
      <c r="C79" s="107" t="s">
        <v>0</v>
      </c>
      <c r="D79" s="107" t="s">
        <v>0</v>
      </c>
      <c r="N79" s="107" t="s">
        <v>0</v>
      </c>
      <c r="O79" s="107" t="s">
        <v>0</v>
      </c>
    </row>
    <row r="80" spans="3:15" s="18" customFormat="1" x14ac:dyDescent="0.2">
      <c r="C80" s="107" t="s">
        <v>0</v>
      </c>
      <c r="D80" s="107" t="s">
        <v>0</v>
      </c>
      <c r="N80" s="107" t="s">
        <v>0</v>
      </c>
      <c r="O80" s="107" t="s">
        <v>0</v>
      </c>
    </row>
    <row r="81" spans="3:15" s="18" customFormat="1" x14ac:dyDescent="0.2">
      <c r="C81" s="107" t="s">
        <v>0</v>
      </c>
      <c r="D81" s="107" t="s">
        <v>0</v>
      </c>
      <c r="N81" s="107" t="s">
        <v>0</v>
      </c>
      <c r="O81" s="107" t="s">
        <v>0</v>
      </c>
    </row>
    <row r="82" spans="3:15" s="18" customFormat="1" x14ac:dyDescent="0.2">
      <c r="C82" s="107" t="s">
        <v>0</v>
      </c>
      <c r="D82" s="107" t="s">
        <v>0</v>
      </c>
      <c r="N82" s="107" t="s">
        <v>0</v>
      </c>
      <c r="O82" s="107" t="s">
        <v>0</v>
      </c>
    </row>
    <row r="83" spans="3:15" s="18" customFormat="1" x14ac:dyDescent="0.2">
      <c r="C83" s="107" t="s">
        <v>0</v>
      </c>
      <c r="D83" s="107" t="s">
        <v>0</v>
      </c>
      <c r="N83" s="107" t="s">
        <v>0</v>
      </c>
      <c r="O83" s="107" t="s">
        <v>0</v>
      </c>
    </row>
    <row r="84" spans="3:15" s="18" customFormat="1" x14ac:dyDescent="0.2">
      <c r="C84" s="107" t="s">
        <v>0</v>
      </c>
      <c r="D84" s="107" t="s">
        <v>0</v>
      </c>
      <c r="N84" s="107" t="s">
        <v>0</v>
      </c>
      <c r="O84" s="107" t="s">
        <v>0</v>
      </c>
    </row>
    <row r="85" spans="3:15" s="18" customFormat="1" x14ac:dyDescent="0.2">
      <c r="C85" s="107" t="s">
        <v>0</v>
      </c>
      <c r="D85" s="107" t="s">
        <v>0</v>
      </c>
      <c r="N85" s="107" t="s">
        <v>0</v>
      </c>
      <c r="O85" s="107" t="s">
        <v>0</v>
      </c>
    </row>
    <row r="86" spans="3:15" s="18" customFormat="1" x14ac:dyDescent="0.2">
      <c r="C86" s="107" t="s">
        <v>0</v>
      </c>
      <c r="D86" s="107" t="s">
        <v>0</v>
      </c>
      <c r="N86" s="107" t="s">
        <v>0</v>
      </c>
      <c r="O86" s="107" t="s">
        <v>0</v>
      </c>
    </row>
    <row r="87" spans="3:15" s="18" customFormat="1" x14ac:dyDescent="0.2">
      <c r="C87" s="107" t="s">
        <v>0</v>
      </c>
      <c r="D87" s="107" t="s">
        <v>0</v>
      </c>
      <c r="N87" s="107" t="s">
        <v>0</v>
      </c>
      <c r="O87" s="107" t="s">
        <v>0</v>
      </c>
    </row>
    <row r="88" spans="3:15" s="18" customFormat="1" x14ac:dyDescent="0.2">
      <c r="C88" s="107" t="s">
        <v>0</v>
      </c>
      <c r="D88" s="107" t="s">
        <v>0</v>
      </c>
      <c r="N88" s="107" t="s">
        <v>0</v>
      </c>
      <c r="O88" s="107" t="s">
        <v>0</v>
      </c>
    </row>
    <row r="89" spans="3:15" s="18" customFormat="1" x14ac:dyDescent="0.2">
      <c r="C89" s="107" t="s">
        <v>0</v>
      </c>
      <c r="D89" s="107" t="s">
        <v>0</v>
      </c>
      <c r="N89" s="107" t="s">
        <v>0</v>
      </c>
      <c r="O89" s="107" t="s">
        <v>0</v>
      </c>
    </row>
    <row r="90" spans="3:15" s="18" customFormat="1" x14ac:dyDescent="0.2">
      <c r="C90" s="107" t="s">
        <v>0</v>
      </c>
      <c r="D90" s="107" t="s">
        <v>0</v>
      </c>
      <c r="N90" s="107" t="s">
        <v>0</v>
      </c>
      <c r="O90" s="107" t="s">
        <v>0</v>
      </c>
    </row>
    <row r="91" spans="3:15" s="18" customFormat="1" x14ac:dyDescent="0.2">
      <c r="C91" s="107" t="s">
        <v>0</v>
      </c>
      <c r="D91" s="107" t="s">
        <v>0</v>
      </c>
      <c r="N91" s="107" t="s">
        <v>0</v>
      </c>
      <c r="O91" s="107" t="s">
        <v>0</v>
      </c>
    </row>
    <row r="92" spans="3:15" s="18" customFormat="1" x14ac:dyDescent="0.2">
      <c r="C92" s="107" t="s">
        <v>0</v>
      </c>
      <c r="D92" s="107" t="s">
        <v>0</v>
      </c>
      <c r="N92" s="107" t="s">
        <v>0</v>
      </c>
      <c r="O92" s="107" t="s">
        <v>0</v>
      </c>
    </row>
    <row r="93" spans="3:15" s="18" customFormat="1" x14ac:dyDescent="0.2">
      <c r="C93" s="107" t="s">
        <v>0</v>
      </c>
      <c r="D93" s="107" t="s">
        <v>0</v>
      </c>
      <c r="N93" s="107" t="s">
        <v>0</v>
      </c>
      <c r="O93" s="107" t="s">
        <v>0</v>
      </c>
    </row>
    <row r="94" spans="3:15" s="18" customFormat="1" x14ac:dyDescent="0.2">
      <c r="C94" s="107" t="s">
        <v>0</v>
      </c>
      <c r="D94" s="107" t="s">
        <v>0</v>
      </c>
      <c r="N94" s="107" t="s">
        <v>0</v>
      </c>
      <c r="O94" s="107" t="s">
        <v>0</v>
      </c>
    </row>
    <row r="95" spans="3:15" s="18" customFormat="1" x14ac:dyDescent="0.2">
      <c r="C95" s="107" t="s">
        <v>0</v>
      </c>
      <c r="D95" s="107" t="s">
        <v>0</v>
      </c>
      <c r="N95" s="107" t="s">
        <v>0</v>
      </c>
      <c r="O95" s="107" t="s">
        <v>0</v>
      </c>
    </row>
    <row r="96" spans="3:15" s="18" customFormat="1" x14ac:dyDescent="0.2">
      <c r="C96" s="107" t="s">
        <v>0</v>
      </c>
      <c r="D96" s="107" t="s">
        <v>0</v>
      </c>
      <c r="N96" s="107" t="s">
        <v>0</v>
      </c>
      <c r="O96" s="107" t="s">
        <v>0</v>
      </c>
    </row>
    <row r="97" spans="3:15" s="18" customFormat="1" x14ac:dyDescent="0.2">
      <c r="C97" s="107" t="s">
        <v>0</v>
      </c>
      <c r="D97" s="107" t="s">
        <v>0</v>
      </c>
      <c r="N97" s="107" t="s">
        <v>0</v>
      </c>
      <c r="O97" s="107" t="s">
        <v>0</v>
      </c>
    </row>
    <row r="98" spans="3:15" s="18" customFormat="1" x14ac:dyDescent="0.2">
      <c r="C98" s="107" t="s">
        <v>0</v>
      </c>
      <c r="D98" s="107" t="s">
        <v>0</v>
      </c>
      <c r="N98" s="107" t="s">
        <v>0</v>
      </c>
      <c r="O98" s="107" t="s">
        <v>0</v>
      </c>
    </row>
    <row r="99" spans="3:15" s="18" customFormat="1" x14ac:dyDescent="0.2">
      <c r="C99" s="107" t="s">
        <v>0</v>
      </c>
      <c r="D99" s="107" t="s">
        <v>0</v>
      </c>
      <c r="N99" s="107" t="s">
        <v>0</v>
      </c>
      <c r="O99" s="107" t="s">
        <v>0</v>
      </c>
    </row>
    <row r="100" spans="3:15" s="18" customFormat="1" x14ac:dyDescent="0.2">
      <c r="C100" s="107" t="s">
        <v>0</v>
      </c>
      <c r="D100" s="107" t="s">
        <v>0</v>
      </c>
      <c r="N100" s="107" t="s">
        <v>0</v>
      </c>
      <c r="O100" s="107" t="s">
        <v>0</v>
      </c>
    </row>
    <row r="101" spans="3:15" s="18" customFormat="1" x14ac:dyDescent="0.2">
      <c r="C101" s="107" t="s">
        <v>0</v>
      </c>
      <c r="D101" s="107" t="s">
        <v>0</v>
      </c>
      <c r="N101" s="107" t="s">
        <v>0</v>
      </c>
      <c r="O101" s="107" t="s">
        <v>0</v>
      </c>
    </row>
    <row r="102" spans="3:15" s="18" customFormat="1" x14ac:dyDescent="0.2">
      <c r="C102" s="107" t="s">
        <v>0</v>
      </c>
      <c r="D102" s="107" t="s">
        <v>0</v>
      </c>
      <c r="N102" s="107" t="s">
        <v>0</v>
      </c>
      <c r="O102" s="107" t="s">
        <v>0</v>
      </c>
    </row>
    <row r="103" spans="3:15" s="18" customFormat="1" x14ac:dyDescent="0.2">
      <c r="C103" s="107" t="s">
        <v>0</v>
      </c>
      <c r="D103" s="107" t="s">
        <v>0</v>
      </c>
      <c r="N103" s="107" t="s">
        <v>0</v>
      </c>
      <c r="O103" s="107" t="s">
        <v>0</v>
      </c>
    </row>
    <row r="104" spans="3:15" s="18" customFormat="1" x14ac:dyDescent="0.2">
      <c r="C104" s="107" t="s">
        <v>0</v>
      </c>
      <c r="D104" s="107" t="s">
        <v>0</v>
      </c>
      <c r="N104" s="107" t="s">
        <v>0</v>
      </c>
      <c r="O104" s="107" t="s">
        <v>0</v>
      </c>
    </row>
    <row r="105" spans="3:15" s="18" customFormat="1" x14ac:dyDescent="0.2">
      <c r="C105" s="107" t="s">
        <v>0</v>
      </c>
      <c r="D105" s="107" t="s">
        <v>0</v>
      </c>
      <c r="N105" s="107" t="s">
        <v>0</v>
      </c>
      <c r="O105" s="107" t="s">
        <v>0</v>
      </c>
    </row>
    <row r="106" spans="3:15" s="18" customFormat="1" x14ac:dyDescent="0.2">
      <c r="C106" s="107" t="s">
        <v>0</v>
      </c>
      <c r="D106" s="107" t="s">
        <v>0</v>
      </c>
      <c r="N106" s="107" t="s">
        <v>0</v>
      </c>
      <c r="O106" s="107" t="s">
        <v>0</v>
      </c>
    </row>
    <row r="107" spans="3:15" s="18" customFormat="1" x14ac:dyDescent="0.2">
      <c r="C107" s="107" t="s">
        <v>0</v>
      </c>
      <c r="D107" s="107" t="s">
        <v>0</v>
      </c>
      <c r="N107" s="107" t="s">
        <v>0</v>
      </c>
      <c r="O107" s="107" t="s">
        <v>0</v>
      </c>
    </row>
    <row r="108" spans="3:15" s="18" customFormat="1" x14ac:dyDescent="0.2">
      <c r="C108" s="107" t="s">
        <v>0</v>
      </c>
      <c r="D108" s="107" t="s">
        <v>0</v>
      </c>
      <c r="N108" s="107" t="s">
        <v>0</v>
      </c>
      <c r="O108" s="107" t="s">
        <v>0</v>
      </c>
    </row>
    <row r="109" spans="3:15" s="18" customFormat="1" x14ac:dyDescent="0.2">
      <c r="C109" s="107" t="s">
        <v>0</v>
      </c>
      <c r="D109" s="107" t="s">
        <v>0</v>
      </c>
      <c r="N109" s="107" t="s">
        <v>0</v>
      </c>
      <c r="O109" s="107" t="s">
        <v>0</v>
      </c>
    </row>
    <row r="110" spans="3:15" s="18" customFormat="1" x14ac:dyDescent="0.2">
      <c r="C110" s="107" t="s">
        <v>0</v>
      </c>
      <c r="D110" s="107" t="s">
        <v>0</v>
      </c>
      <c r="N110" s="107" t="s">
        <v>0</v>
      </c>
      <c r="O110" s="107" t="s">
        <v>0</v>
      </c>
    </row>
    <row r="111" spans="3:15" s="18" customFormat="1" x14ac:dyDescent="0.2">
      <c r="C111" s="107" t="s">
        <v>0</v>
      </c>
      <c r="D111" s="107" t="s">
        <v>0</v>
      </c>
      <c r="N111" s="107" t="s">
        <v>0</v>
      </c>
      <c r="O111" s="107" t="s">
        <v>0</v>
      </c>
    </row>
    <row r="112" spans="3:15" s="18" customFormat="1" x14ac:dyDescent="0.2">
      <c r="C112" s="107" t="s">
        <v>0</v>
      </c>
      <c r="D112" s="107" t="s">
        <v>0</v>
      </c>
      <c r="N112" s="107" t="s">
        <v>0</v>
      </c>
      <c r="O112" s="107" t="s">
        <v>0</v>
      </c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</sheetData>
  <mergeCells count="1">
    <mergeCell ref="H3:J3"/>
  </mergeCells>
  <printOptions horizontalCentered="1"/>
  <pageMargins left="0" right="0" top="0.59055118110236227" bottom="0.98425196850393704" header="0.51181102362204722" footer="0.51181102362204722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3" tint="0.59999389629810485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7" width="7.7109375" style="108" customWidth="1"/>
    <col min="8" max="9" width="10.140625" style="108" customWidth="1"/>
    <col min="10" max="13" width="7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123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7231963</v>
      </c>
      <c r="F4" s="27">
        <f t="shared" ref="F4:M4" si="0">F5+F8+F47</f>
        <v>8018441</v>
      </c>
      <c r="G4" s="27">
        <f t="shared" si="0"/>
        <v>8796397</v>
      </c>
      <c r="H4" s="28">
        <f t="shared" si="0"/>
        <v>8784574</v>
      </c>
      <c r="I4" s="27">
        <f t="shared" si="0"/>
        <v>8887016</v>
      </c>
      <c r="J4" s="29">
        <f t="shared" si="0"/>
        <v>9643076</v>
      </c>
      <c r="K4" s="27">
        <f t="shared" si="0"/>
        <v>9592228</v>
      </c>
      <c r="L4" s="27">
        <f t="shared" si="0"/>
        <v>10239848</v>
      </c>
      <c r="M4" s="27">
        <f t="shared" si="0"/>
        <v>10889912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6781522</v>
      </c>
      <c r="F5" s="59">
        <f t="shared" ref="F5:M5" si="1">SUM(F6:F7)</f>
        <v>7528672</v>
      </c>
      <c r="G5" s="59">
        <f t="shared" si="1"/>
        <v>8119926</v>
      </c>
      <c r="H5" s="60">
        <f t="shared" si="1"/>
        <v>7971147</v>
      </c>
      <c r="I5" s="59">
        <f t="shared" si="1"/>
        <v>8119384</v>
      </c>
      <c r="J5" s="61">
        <f t="shared" si="1"/>
        <v>8700988</v>
      </c>
      <c r="K5" s="59">
        <f t="shared" si="1"/>
        <v>9442457</v>
      </c>
      <c r="L5" s="59">
        <f t="shared" si="1"/>
        <v>10079091</v>
      </c>
      <c r="M5" s="59">
        <f t="shared" si="1"/>
        <v>10751138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5795398</v>
      </c>
      <c r="F6" s="36">
        <v>6454573</v>
      </c>
      <c r="G6" s="36">
        <v>6954788</v>
      </c>
      <c r="H6" s="37">
        <v>6693884</v>
      </c>
      <c r="I6" s="36">
        <v>6853396</v>
      </c>
      <c r="J6" s="38">
        <v>7439356</v>
      </c>
      <c r="K6" s="36">
        <v>7923188</v>
      </c>
      <c r="L6" s="36">
        <v>8456876</v>
      </c>
      <c r="M6" s="36">
        <v>9017670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986124</v>
      </c>
      <c r="F7" s="51">
        <v>1074099</v>
      </c>
      <c r="G7" s="51">
        <v>1165138</v>
      </c>
      <c r="H7" s="52">
        <v>1277263</v>
      </c>
      <c r="I7" s="51">
        <v>1265988</v>
      </c>
      <c r="J7" s="53">
        <v>1261632</v>
      </c>
      <c r="K7" s="51">
        <v>1519269</v>
      </c>
      <c r="L7" s="51">
        <v>1622215</v>
      </c>
      <c r="M7" s="51">
        <v>1733468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449911</v>
      </c>
      <c r="F8" s="59">
        <f t="shared" ref="F8:M8" si="2">SUM(F9:F46)</f>
        <v>489464</v>
      </c>
      <c r="G8" s="59">
        <f t="shared" si="2"/>
        <v>676471</v>
      </c>
      <c r="H8" s="60">
        <f t="shared" si="2"/>
        <v>812461</v>
      </c>
      <c r="I8" s="59">
        <f t="shared" si="2"/>
        <v>767632</v>
      </c>
      <c r="J8" s="61">
        <f t="shared" si="2"/>
        <v>942088</v>
      </c>
      <c r="K8" s="59">
        <f t="shared" si="2"/>
        <v>149771</v>
      </c>
      <c r="L8" s="59">
        <f t="shared" si="2"/>
        <v>160757</v>
      </c>
      <c r="M8" s="59">
        <f t="shared" si="2"/>
        <v>138774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20414</v>
      </c>
      <c r="F9" s="36">
        <v>770</v>
      </c>
      <c r="G9" s="36">
        <v>571</v>
      </c>
      <c r="H9" s="37">
        <v>2137</v>
      </c>
      <c r="I9" s="36">
        <v>946</v>
      </c>
      <c r="J9" s="38">
        <v>1137</v>
      </c>
      <c r="K9" s="36">
        <v>1193</v>
      </c>
      <c r="L9" s="36">
        <v>1330</v>
      </c>
      <c r="M9" s="36">
        <v>1340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1358</v>
      </c>
      <c r="F10" s="44">
        <v>3763</v>
      </c>
      <c r="G10" s="44">
        <v>2886</v>
      </c>
      <c r="H10" s="45">
        <v>4329</v>
      </c>
      <c r="I10" s="44">
        <v>1147</v>
      </c>
      <c r="J10" s="46">
        <v>1673</v>
      </c>
      <c r="K10" s="44">
        <v>3631</v>
      </c>
      <c r="L10" s="44">
        <v>3990</v>
      </c>
      <c r="M10" s="44">
        <v>3925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5955</v>
      </c>
      <c r="F11" s="44">
        <v>22412</v>
      </c>
      <c r="G11" s="44">
        <v>5416</v>
      </c>
      <c r="H11" s="45">
        <v>24719</v>
      </c>
      <c r="I11" s="44">
        <v>6637</v>
      </c>
      <c r="J11" s="46">
        <v>5441</v>
      </c>
      <c r="K11" s="44">
        <v>2670</v>
      </c>
      <c r="L11" s="44">
        <v>2607</v>
      </c>
      <c r="M11" s="44">
        <v>2742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13578</v>
      </c>
      <c r="F12" s="44">
        <v>13216</v>
      </c>
      <c r="G12" s="44">
        <v>10472</v>
      </c>
      <c r="H12" s="45">
        <v>16200</v>
      </c>
      <c r="I12" s="44">
        <v>16200</v>
      </c>
      <c r="J12" s="46">
        <v>11483</v>
      </c>
      <c r="K12" s="44">
        <v>500</v>
      </c>
      <c r="L12" s="44">
        <v>550</v>
      </c>
      <c r="M12" s="44">
        <v>580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10131</v>
      </c>
      <c r="F13" s="44">
        <v>13718</v>
      </c>
      <c r="G13" s="44">
        <v>4558</v>
      </c>
      <c r="H13" s="45">
        <v>5000</v>
      </c>
      <c r="I13" s="44">
        <v>15815</v>
      </c>
      <c r="J13" s="46">
        <v>18415</v>
      </c>
      <c r="K13" s="44">
        <v>1574</v>
      </c>
      <c r="L13" s="44">
        <v>1659</v>
      </c>
      <c r="M13" s="44">
        <v>1747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22259</v>
      </c>
      <c r="F14" s="44">
        <v>30794</v>
      </c>
      <c r="G14" s="44">
        <v>27427</v>
      </c>
      <c r="H14" s="45">
        <v>52739</v>
      </c>
      <c r="I14" s="44">
        <v>46575</v>
      </c>
      <c r="J14" s="46">
        <v>50430</v>
      </c>
      <c r="K14" s="44">
        <v>17168</v>
      </c>
      <c r="L14" s="44">
        <v>21199</v>
      </c>
      <c r="M14" s="44">
        <v>25361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18679</v>
      </c>
      <c r="F15" s="44">
        <v>20501</v>
      </c>
      <c r="G15" s="44">
        <v>15911</v>
      </c>
      <c r="H15" s="45">
        <v>5766</v>
      </c>
      <c r="I15" s="44">
        <v>15764</v>
      </c>
      <c r="J15" s="46">
        <v>16194</v>
      </c>
      <c r="K15" s="44">
        <v>85</v>
      </c>
      <c r="L15" s="44">
        <v>92</v>
      </c>
      <c r="M15" s="44">
        <v>95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19565</v>
      </c>
      <c r="F16" s="44">
        <v>33286</v>
      </c>
      <c r="G16" s="44">
        <v>14662</v>
      </c>
      <c r="H16" s="45">
        <v>41007</v>
      </c>
      <c r="I16" s="44">
        <v>38624</v>
      </c>
      <c r="J16" s="46">
        <v>43055</v>
      </c>
      <c r="K16" s="44">
        <v>500</v>
      </c>
      <c r="L16" s="44">
        <v>500</v>
      </c>
      <c r="M16" s="44">
        <v>500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20439</v>
      </c>
      <c r="F17" s="44">
        <v>14595</v>
      </c>
      <c r="G17" s="44">
        <v>16605</v>
      </c>
      <c r="H17" s="45">
        <v>28898</v>
      </c>
      <c r="I17" s="44">
        <v>23913</v>
      </c>
      <c r="J17" s="46">
        <v>34465</v>
      </c>
      <c r="K17" s="44">
        <v>6200</v>
      </c>
      <c r="L17" s="44">
        <v>5500</v>
      </c>
      <c r="M17" s="44">
        <v>7900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1</v>
      </c>
      <c r="F18" s="44">
        <v>1</v>
      </c>
      <c r="G18" s="44">
        <v>47</v>
      </c>
      <c r="H18" s="45">
        <v>450</v>
      </c>
      <c r="I18" s="44">
        <v>9</v>
      </c>
      <c r="J18" s="46">
        <v>19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3663</v>
      </c>
      <c r="F21" s="44">
        <v>1669</v>
      </c>
      <c r="G21" s="44">
        <v>1029</v>
      </c>
      <c r="H21" s="45">
        <v>2290</v>
      </c>
      <c r="I21" s="44">
        <v>4577</v>
      </c>
      <c r="J21" s="46">
        <v>4847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3930</v>
      </c>
      <c r="F22" s="44">
        <v>4755</v>
      </c>
      <c r="G22" s="44">
        <v>13502</v>
      </c>
      <c r="H22" s="45">
        <v>1559</v>
      </c>
      <c r="I22" s="44">
        <v>9562</v>
      </c>
      <c r="J22" s="46">
        <v>9812</v>
      </c>
      <c r="K22" s="44">
        <v>1400</v>
      </c>
      <c r="L22" s="44">
        <v>1320</v>
      </c>
      <c r="M22" s="44">
        <v>1320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5301</v>
      </c>
      <c r="F23" s="44">
        <v>2138</v>
      </c>
      <c r="G23" s="44">
        <v>14996</v>
      </c>
      <c r="H23" s="45">
        <v>22706</v>
      </c>
      <c r="I23" s="44">
        <v>16919</v>
      </c>
      <c r="J23" s="46">
        <v>17718</v>
      </c>
      <c r="K23" s="44">
        <v>30</v>
      </c>
      <c r="L23" s="44">
        <v>33</v>
      </c>
      <c r="M23" s="44">
        <v>35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108</v>
      </c>
      <c r="F24" s="44">
        <v>60</v>
      </c>
      <c r="G24" s="44">
        <v>71</v>
      </c>
      <c r="H24" s="45">
        <v>252</v>
      </c>
      <c r="I24" s="44">
        <v>175</v>
      </c>
      <c r="J24" s="46">
        <v>178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23021</v>
      </c>
      <c r="I25" s="44">
        <v>26561</v>
      </c>
      <c r="J25" s="46">
        <v>27459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1123</v>
      </c>
      <c r="I27" s="44">
        <v>534</v>
      </c>
      <c r="J27" s="46">
        <v>873</v>
      </c>
      <c r="K27" s="44">
        <v>100</v>
      </c>
      <c r="L27" s="44">
        <v>100</v>
      </c>
      <c r="M27" s="44">
        <v>100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13884</v>
      </c>
      <c r="F29" s="44">
        <v>3458</v>
      </c>
      <c r="G29" s="44">
        <v>3972</v>
      </c>
      <c r="H29" s="45">
        <v>6231</v>
      </c>
      <c r="I29" s="44">
        <v>6229</v>
      </c>
      <c r="J29" s="46">
        <v>6229</v>
      </c>
      <c r="K29" s="44">
        <v>6665</v>
      </c>
      <c r="L29" s="44">
        <v>6900</v>
      </c>
      <c r="M29" s="44">
        <v>7150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3</v>
      </c>
      <c r="F30" s="44">
        <v>32</v>
      </c>
      <c r="G30" s="44">
        <v>16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119779</v>
      </c>
      <c r="F31" s="44">
        <v>74240</v>
      </c>
      <c r="G31" s="44">
        <v>335321</v>
      </c>
      <c r="H31" s="45">
        <v>233303</v>
      </c>
      <c r="I31" s="44">
        <v>237955</v>
      </c>
      <c r="J31" s="46">
        <v>381066</v>
      </c>
      <c r="K31" s="44">
        <v>25558</v>
      </c>
      <c r="L31" s="44">
        <v>26695</v>
      </c>
      <c r="M31" s="44">
        <v>1675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137</v>
      </c>
      <c r="F32" s="44">
        <v>257</v>
      </c>
      <c r="G32" s="44">
        <v>240</v>
      </c>
      <c r="H32" s="45">
        <v>1142</v>
      </c>
      <c r="I32" s="44">
        <v>489</v>
      </c>
      <c r="J32" s="46">
        <v>1037</v>
      </c>
      <c r="K32" s="44">
        <v>250</v>
      </c>
      <c r="L32" s="44">
        <v>275</v>
      </c>
      <c r="M32" s="44">
        <v>290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563</v>
      </c>
      <c r="F33" s="44">
        <v>1148</v>
      </c>
      <c r="G33" s="44">
        <v>555</v>
      </c>
      <c r="H33" s="45">
        <v>209</v>
      </c>
      <c r="I33" s="44">
        <v>531</v>
      </c>
      <c r="J33" s="46">
        <v>611</v>
      </c>
      <c r="K33" s="44">
        <v>100</v>
      </c>
      <c r="L33" s="44">
        <v>152</v>
      </c>
      <c r="M33" s="44">
        <v>100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1</v>
      </c>
      <c r="J34" s="46">
        <v>1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14033</v>
      </c>
      <c r="I36" s="44">
        <v>6043</v>
      </c>
      <c r="J36" s="46">
        <v>6302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3757</v>
      </c>
      <c r="F37" s="44">
        <v>5400</v>
      </c>
      <c r="G37" s="44">
        <v>3667</v>
      </c>
      <c r="H37" s="45">
        <v>7260</v>
      </c>
      <c r="I37" s="44">
        <v>5458</v>
      </c>
      <c r="J37" s="46">
        <v>6178</v>
      </c>
      <c r="K37" s="44">
        <v>166</v>
      </c>
      <c r="L37" s="44">
        <v>125</v>
      </c>
      <c r="M37" s="44">
        <v>84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15837</v>
      </c>
      <c r="F38" s="44">
        <v>14158</v>
      </c>
      <c r="G38" s="44">
        <v>11037</v>
      </c>
      <c r="H38" s="45">
        <v>21234</v>
      </c>
      <c r="I38" s="44">
        <v>16323</v>
      </c>
      <c r="J38" s="46">
        <v>18773</v>
      </c>
      <c r="K38" s="44">
        <v>5986</v>
      </c>
      <c r="L38" s="44">
        <v>5410</v>
      </c>
      <c r="M38" s="44">
        <v>5765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1236</v>
      </c>
      <c r="F39" s="44">
        <v>22512</v>
      </c>
      <c r="G39" s="44">
        <v>19053</v>
      </c>
      <c r="H39" s="45">
        <v>42877</v>
      </c>
      <c r="I39" s="44">
        <v>48528</v>
      </c>
      <c r="J39" s="46">
        <v>45200</v>
      </c>
      <c r="K39" s="44">
        <v>600</v>
      </c>
      <c r="L39" s="44">
        <v>660</v>
      </c>
      <c r="M39" s="44">
        <v>670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37905</v>
      </c>
      <c r="F40" s="44">
        <v>50160</v>
      </c>
      <c r="G40" s="44">
        <v>27779</v>
      </c>
      <c r="H40" s="45">
        <v>31105</v>
      </c>
      <c r="I40" s="44">
        <v>39649</v>
      </c>
      <c r="J40" s="46">
        <v>40390</v>
      </c>
      <c r="K40" s="44">
        <v>8728</v>
      </c>
      <c r="L40" s="44">
        <v>12046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36679</v>
      </c>
      <c r="F41" s="44">
        <v>36310</v>
      </c>
      <c r="G41" s="44">
        <v>45376</v>
      </c>
      <c r="H41" s="45">
        <v>76585</v>
      </c>
      <c r="I41" s="44">
        <v>68644</v>
      </c>
      <c r="J41" s="46">
        <v>70304</v>
      </c>
      <c r="K41" s="44">
        <v>29701</v>
      </c>
      <c r="L41" s="44">
        <v>32020</v>
      </c>
      <c r="M41" s="44">
        <v>34620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66213</v>
      </c>
      <c r="F42" s="44">
        <v>75946</v>
      </c>
      <c r="G42" s="44">
        <v>63639</v>
      </c>
      <c r="H42" s="45">
        <v>73886</v>
      </c>
      <c r="I42" s="44">
        <v>58393</v>
      </c>
      <c r="J42" s="46">
        <v>65607</v>
      </c>
      <c r="K42" s="44">
        <v>19777</v>
      </c>
      <c r="L42" s="44">
        <v>20578</v>
      </c>
      <c r="M42" s="44">
        <v>24841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1375</v>
      </c>
      <c r="F43" s="44">
        <v>27775</v>
      </c>
      <c r="G43" s="44">
        <v>12947</v>
      </c>
      <c r="H43" s="45">
        <v>21585</v>
      </c>
      <c r="I43" s="44">
        <v>16115</v>
      </c>
      <c r="J43" s="46">
        <v>16819</v>
      </c>
      <c r="K43" s="44">
        <v>12326</v>
      </c>
      <c r="L43" s="44">
        <v>11978</v>
      </c>
      <c r="M43" s="44">
        <v>12138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3274</v>
      </c>
      <c r="F44" s="44">
        <v>13166</v>
      </c>
      <c r="G44" s="44">
        <v>19405</v>
      </c>
      <c r="H44" s="45">
        <v>45879</v>
      </c>
      <c r="I44" s="44">
        <v>35752</v>
      </c>
      <c r="J44" s="46">
        <v>36240</v>
      </c>
      <c r="K44" s="44">
        <v>2177</v>
      </c>
      <c r="L44" s="44">
        <v>2235</v>
      </c>
      <c r="M44" s="44">
        <v>2320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3888</v>
      </c>
      <c r="F45" s="44">
        <v>3217</v>
      </c>
      <c r="G45" s="44">
        <v>5311</v>
      </c>
      <c r="H45" s="45">
        <v>4936</v>
      </c>
      <c r="I45" s="44">
        <v>3564</v>
      </c>
      <c r="J45" s="46">
        <v>4132</v>
      </c>
      <c r="K45" s="44">
        <v>2686</v>
      </c>
      <c r="L45" s="44">
        <v>2803</v>
      </c>
      <c r="M45" s="44">
        <v>3476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7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530</v>
      </c>
      <c r="F47" s="59">
        <f t="shared" ref="F47:M47" si="3">SUM(F48:F49)</f>
        <v>305</v>
      </c>
      <c r="G47" s="59">
        <f t="shared" si="3"/>
        <v>0</v>
      </c>
      <c r="H47" s="60">
        <f t="shared" si="3"/>
        <v>966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530</v>
      </c>
      <c r="F48" s="36">
        <v>305</v>
      </c>
      <c r="G48" s="36">
        <v>0</v>
      </c>
      <c r="H48" s="37">
        <v>966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1072456</v>
      </c>
      <c r="F51" s="27">
        <f t="shared" ref="F51:M51" si="4">F52+F59+F62+F63+F64+F72+F73</f>
        <v>1280813</v>
      </c>
      <c r="G51" s="27">
        <f t="shared" si="4"/>
        <v>1217684</v>
      </c>
      <c r="H51" s="28">
        <f t="shared" si="4"/>
        <v>1197852</v>
      </c>
      <c r="I51" s="27">
        <f t="shared" si="4"/>
        <v>1309595</v>
      </c>
      <c r="J51" s="29">
        <f t="shared" si="4"/>
        <v>1598581</v>
      </c>
      <c r="K51" s="27">
        <f t="shared" si="4"/>
        <v>1142263</v>
      </c>
      <c r="L51" s="27">
        <f t="shared" si="4"/>
        <v>1147294</v>
      </c>
      <c r="M51" s="27">
        <f t="shared" si="4"/>
        <v>1004703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9">
        <f>SUM(E57:E58)</f>
        <v>0</v>
      </c>
      <c r="F56" s="59">
        <f t="shared" ref="F56:M56" si="7">SUM(F57:F58)</f>
        <v>0</v>
      </c>
      <c r="G56" s="59">
        <f t="shared" si="7"/>
        <v>0</v>
      </c>
      <c r="H56" s="60">
        <f t="shared" si="7"/>
        <v>0</v>
      </c>
      <c r="I56" s="59">
        <f t="shared" si="7"/>
        <v>0</v>
      </c>
      <c r="J56" s="61">
        <f t="shared" si="7"/>
        <v>0</v>
      </c>
      <c r="K56" s="59">
        <f t="shared" si="7"/>
        <v>0</v>
      </c>
      <c r="L56" s="59">
        <f t="shared" si="7"/>
        <v>0</v>
      </c>
      <c r="M56" s="59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6505</v>
      </c>
      <c r="F59" s="59">
        <f t="shared" ref="F59:M59" si="8">SUM(F60:F61)</f>
        <v>6678</v>
      </c>
      <c r="G59" s="59">
        <f t="shared" si="8"/>
        <v>7832</v>
      </c>
      <c r="H59" s="60">
        <f t="shared" si="8"/>
        <v>7844</v>
      </c>
      <c r="I59" s="59">
        <f t="shared" si="8"/>
        <v>7834</v>
      </c>
      <c r="J59" s="61">
        <f t="shared" si="8"/>
        <v>7833</v>
      </c>
      <c r="K59" s="59">
        <f t="shared" si="8"/>
        <v>27722</v>
      </c>
      <c r="L59" s="59">
        <f t="shared" si="8"/>
        <v>29635</v>
      </c>
      <c r="M59" s="59">
        <f t="shared" si="8"/>
        <v>31680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6505</v>
      </c>
      <c r="F61" s="51">
        <v>6678</v>
      </c>
      <c r="G61" s="51">
        <v>7832</v>
      </c>
      <c r="H61" s="52">
        <v>7844</v>
      </c>
      <c r="I61" s="51">
        <v>7834</v>
      </c>
      <c r="J61" s="53">
        <v>7833</v>
      </c>
      <c r="K61" s="51">
        <v>27722</v>
      </c>
      <c r="L61" s="51">
        <v>29635</v>
      </c>
      <c r="M61" s="51">
        <v>31680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8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910855</v>
      </c>
      <c r="F72" s="44">
        <v>1059849</v>
      </c>
      <c r="G72" s="44">
        <v>1039291</v>
      </c>
      <c r="H72" s="45">
        <v>1023264</v>
      </c>
      <c r="I72" s="44">
        <v>1051712</v>
      </c>
      <c r="J72" s="46">
        <v>1050608</v>
      </c>
      <c r="K72" s="44">
        <v>580637</v>
      </c>
      <c r="L72" s="44">
        <v>582590</v>
      </c>
      <c r="M72" s="44">
        <v>436570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155096</v>
      </c>
      <c r="F73" s="44">
        <f t="shared" ref="F73:M73" si="12">SUM(F74:F75)</f>
        <v>214286</v>
      </c>
      <c r="G73" s="44">
        <f t="shared" si="12"/>
        <v>170561</v>
      </c>
      <c r="H73" s="45">
        <f t="shared" si="12"/>
        <v>166744</v>
      </c>
      <c r="I73" s="44">
        <f t="shared" si="12"/>
        <v>250049</v>
      </c>
      <c r="J73" s="46">
        <f t="shared" si="12"/>
        <v>540140</v>
      </c>
      <c r="K73" s="44">
        <f t="shared" si="12"/>
        <v>533904</v>
      </c>
      <c r="L73" s="44">
        <f t="shared" si="12"/>
        <v>535069</v>
      </c>
      <c r="M73" s="44">
        <f t="shared" si="12"/>
        <v>536453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28186</v>
      </c>
      <c r="F74" s="36">
        <v>32556</v>
      </c>
      <c r="G74" s="36">
        <v>45116</v>
      </c>
      <c r="H74" s="37">
        <v>24282</v>
      </c>
      <c r="I74" s="36">
        <v>27149</v>
      </c>
      <c r="J74" s="38">
        <v>45683</v>
      </c>
      <c r="K74" s="36">
        <v>23904</v>
      </c>
      <c r="L74" s="36">
        <v>25069</v>
      </c>
      <c r="M74" s="36">
        <v>26453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126910</v>
      </c>
      <c r="F75" s="51">
        <v>181730</v>
      </c>
      <c r="G75" s="51">
        <v>125445</v>
      </c>
      <c r="H75" s="52">
        <v>142462</v>
      </c>
      <c r="I75" s="51">
        <v>222900</v>
      </c>
      <c r="J75" s="53">
        <v>494457</v>
      </c>
      <c r="K75" s="51">
        <v>510000</v>
      </c>
      <c r="L75" s="51">
        <v>510000</v>
      </c>
      <c r="M75" s="51">
        <v>510000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156253</v>
      </c>
      <c r="F77" s="27">
        <f t="shared" ref="F77:M77" si="13">F78+F81+F84+F85+F86+F87+F88</f>
        <v>415341</v>
      </c>
      <c r="G77" s="27">
        <f t="shared" si="13"/>
        <v>488133</v>
      </c>
      <c r="H77" s="28">
        <f t="shared" si="13"/>
        <v>473791</v>
      </c>
      <c r="I77" s="27">
        <f t="shared" si="13"/>
        <v>416400</v>
      </c>
      <c r="J77" s="29">
        <f t="shared" si="13"/>
        <v>419491</v>
      </c>
      <c r="K77" s="27">
        <f t="shared" si="13"/>
        <v>524363</v>
      </c>
      <c r="L77" s="27">
        <f t="shared" si="13"/>
        <v>738052</v>
      </c>
      <c r="M77" s="27">
        <f t="shared" si="13"/>
        <v>1165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145347</v>
      </c>
      <c r="F78" s="59">
        <f t="shared" ref="F78:M78" si="14">SUM(F79:F80)</f>
        <v>399613</v>
      </c>
      <c r="G78" s="59">
        <f t="shared" si="14"/>
        <v>448314</v>
      </c>
      <c r="H78" s="60">
        <f t="shared" si="14"/>
        <v>455546</v>
      </c>
      <c r="I78" s="59">
        <f t="shared" si="14"/>
        <v>399301</v>
      </c>
      <c r="J78" s="61">
        <f t="shared" si="14"/>
        <v>399301</v>
      </c>
      <c r="K78" s="59">
        <f t="shared" si="14"/>
        <v>523745</v>
      </c>
      <c r="L78" s="59">
        <f t="shared" si="14"/>
        <v>736944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145347</v>
      </c>
      <c r="F79" s="36">
        <v>399613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448314</v>
      </c>
      <c r="H80" s="52">
        <v>455546</v>
      </c>
      <c r="I80" s="51">
        <v>399301</v>
      </c>
      <c r="J80" s="53">
        <v>399301</v>
      </c>
      <c r="K80" s="51">
        <v>523745</v>
      </c>
      <c r="L80" s="51">
        <v>736944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10906</v>
      </c>
      <c r="F81" s="44">
        <f t="shared" ref="F81:M81" si="15">SUM(F82:F83)</f>
        <v>15471</v>
      </c>
      <c r="G81" s="44">
        <f t="shared" si="15"/>
        <v>39359</v>
      </c>
      <c r="H81" s="45">
        <f t="shared" si="15"/>
        <v>18198</v>
      </c>
      <c r="I81" s="44">
        <f t="shared" si="15"/>
        <v>17099</v>
      </c>
      <c r="J81" s="46">
        <f t="shared" si="15"/>
        <v>20190</v>
      </c>
      <c r="K81" s="44">
        <f t="shared" si="15"/>
        <v>438</v>
      </c>
      <c r="L81" s="44">
        <f t="shared" si="15"/>
        <v>918</v>
      </c>
      <c r="M81" s="44">
        <f t="shared" si="15"/>
        <v>975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10906</v>
      </c>
      <c r="F83" s="51">
        <v>15471</v>
      </c>
      <c r="G83" s="51">
        <v>39359</v>
      </c>
      <c r="H83" s="52">
        <v>18198</v>
      </c>
      <c r="I83" s="51">
        <v>17099</v>
      </c>
      <c r="J83" s="53">
        <v>20190</v>
      </c>
      <c r="K83" s="51">
        <v>438</v>
      </c>
      <c r="L83" s="51">
        <v>918</v>
      </c>
      <c r="M83" s="51">
        <v>975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257</v>
      </c>
      <c r="G88" s="44">
        <v>460</v>
      </c>
      <c r="H88" s="45">
        <v>47</v>
      </c>
      <c r="I88" s="44">
        <v>0</v>
      </c>
      <c r="J88" s="46">
        <v>0</v>
      </c>
      <c r="K88" s="44">
        <v>180</v>
      </c>
      <c r="L88" s="44">
        <v>190</v>
      </c>
      <c r="M88" s="44">
        <v>190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497</v>
      </c>
      <c r="F90" s="27">
        <v>39</v>
      </c>
      <c r="G90" s="27">
        <v>296</v>
      </c>
      <c r="H90" s="28">
        <v>0</v>
      </c>
      <c r="I90" s="27">
        <v>0</v>
      </c>
      <c r="J90" s="29">
        <v>124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8461169</v>
      </c>
      <c r="F92" s="103">
        <f t="shared" ref="F92:M92" si="16">F4+F51+F77+F90</f>
        <v>9714634</v>
      </c>
      <c r="G92" s="103">
        <f t="shared" si="16"/>
        <v>10502510</v>
      </c>
      <c r="H92" s="104">
        <f t="shared" si="16"/>
        <v>10456217</v>
      </c>
      <c r="I92" s="103">
        <f t="shared" si="16"/>
        <v>10613011</v>
      </c>
      <c r="J92" s="105">
        <f t="shared" si="16"/>
        <v>11661272</v>
      </c>
      <c r="K92" s="103">
        <f t="shared" si="16"/>
        <v>11258854</v>
      </c>
      <c r="L92" s="103">
        <f t="shared" si="16"/>
        <v>12125194</v>
      </c>
      <c r="M92" s="103">
        <f t="shared" si="16"/>
        <v>11895780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 t="s">
        <v>0</v>
      </c>
      <c r="D101" s="107" t="s">
        <v>0</v>
      </c>
      <c r="N101" s="107" t="s">
        <v>0</v>
      </c>
      <c r="O101" s="107" t="s">
        <v>0</v>
      </c>
    </row>
    <row r="102" spans="3:15" s="18" customFormat="1" x14ac:dyDescent="0.2">
      <c r="C102" s="107" t="s">
        <v>0</v>
      </c>
      <c r="D102" s="107" t="s">
        <v>0</v>
      </c>
      <c r="N102" s="107" t="s">
        <v>0</v>
      </c>
      <c r="O102" s="107" t="s">
        <v>0</v>
      </c>
    </row>
    <row r="103" spans="3:15" s="18" customFormat="1" x14ac:dyDescent="0.2">
      <c r="C103" s="107" t="s">
        <v>0</v>
      </c>
      <c r="D103" s="107" t="s">
        <v>0</v>
      </c>
      <c r="N103" s="107" t="s">
        <v>0</v>
      </c>
      <c r="O103" s="107" t="s">
        <v>0</v>
      </c>
    </row>
    <row r="104" spans="3:15" s="18" customFormat="1" x14ac:dyDescent="0.2">
      <c r="C104" s="107" t="s">
        <v>0</v>
      </c>
      <c r="D104" s="107" t="s">
        <v>0</v>
      </c>
      <c r="N104" s="107" t="s">
        <v>0</v>
      </c>
      <c r="O104" s="107" t="s">
        <v>0</v>
      </c>
    </row>
    <row r="105" spans="3:15" s="18" customFormat="1" x14ac:dyDescent="0.2">
      <c r="C105" s="107" t="s">
        <v>0</v>
      </c>
      <c r="D105" s="107" t="s">
        <v>0</v>
      </c>
      <c r="N105" s="107" t="s">
        <v>0</v>
      </c>
      <c r="O105" s="107" t="s">
        <v>0</v>
      </c>
    </row>
    <row r="106" spans="3:15" s="18" customFormat="1" x14ac:dyDescent="0.2">
      <c r="C106" s="107" t="s">
        <v>0</v>
      </c>
      <c r="D106" s="107" t="s">
        <v>0</v>
      </c>
      <c r="N106" s="107" t="s">
        <v>0</v>
      </c>
      <c r="O106" s="107" t="s">
        <v>0</v>
      </c>
    </row>
    <row r="107" spans="3:15" s="18" customFormat="1" x14ac:dyDescent="0.2">
      <c r="C107" s="107" t="s">
        <v>0</v>
      </c>
      <c r="D107" s="107" t="s">
        <v>0</v>
      </c>
      <c r="N107" s="107" t="s">
        <v>0</v>
      </c>
      <c r="O107" s="107" t="s">
        <v>0</v>
      </c>
    </row>
    <row r="108" spans="3:15" s="18" customFormat="1" x14ac:dyDescent="0.2">
      <c r="C108" s="107" t="s">
        <v>0</v>
      </c>
      <c r="D108" s="107" t="s">
        <v>0</v>
      </c>
      <c r="N108" s="107" t="s">
        <v>0</v>
      </c>
      <c r="O108" s="107" t="s">
        <v>0</v>
      </c>
    </row>
    <row r="109" spans="3:15" s="18" customFormat="1" x14ac:dyDescent="0.2">
      <c r="C109" s="107" t="s">
        <v>0</v>
      </c>
      <c r="D109" s="107" t="s">
        <v>0</v>
      </c>
      <c r="N109" s="107" t="s">
        <v>0</v>
      </c>
      <c r="O109" s="107" t="s">
        <v>0</v>
      </c>
    </row>
    <row r="110" spans="3:15" s="18" customFormat="1" x14ac:dyDescent="0.2">
      <c r="C110" s="107" t="s">
        <v>0</v>
      </c>
      <c r="D110" s="107" t="s">
        <v>0</v>
      </c>
      <c r="N110" s="107" t="s">
        <v>0</v>
      </c>
      <c r="O110" s="107" t="s">
        <v>0</v>
      </c>
    </row>
    <row r="111" spans="3:15" s="18" customFormat="1" x14ac:dyDescent="0.2">
      <c r="C111" s="107" t="s">
        <v>0</v>
      </c>
      <c r="D111" s="107" t="s">
        <v>0</v>
      </c>
      <c r="N111" s="107" t="s">
        <v>0</v>
      </c>
      <c r="O111" s="107" t="s">
        <v>0</v>
      </c>
    </row>
    <row r="112" spans="3:15" s="18" customFormat="1" x14ac:dyDescent="0.2">
      <c r="C112" s="107" t="s">
        <v>0</v>
      </c>
      <c r="D112" s="107" t="s">
        <v>0</v>
      </c>
      <c r="N112" s="107" t="s">
        <v>0</v>
      </c>
      <c r="O112" s="107" t="s">
        <v>0</v>
      </c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4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197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632251</v>
      </c>
      <c r="F4" s="27">
        <f t="shared" ref="F4:M4" si="0">F5+F8+F47</f>
        <v>712272</v>
      </c>
      <c r="G4" s="27">
        <f t="shared" si="0"/>
        <v>713987</v>
      </c>
      <c r="H4" s="28">
        <f t="shared" si="0"/>
        <v>830166</v>
      </c>
      <c r="I4" s="27">
        <f t="shared" si="0"/>
        <v>862253</v>
      </c>
      <c r="J4" s="29">
        <f t="shared" si="0"/>
        <v>859035</v>
      </c>
      <c r="K4" s="27">
        <f t="shared" si="0"/>
        <v>649481</v>
      </c>
      <c r="L4" s="27">
        <f t="shared" si="0"/>
        <v>690342</v>
      </c>
      <c r="M4" s="27">
        <f t="shared" si="0"/>
        <v>738127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459293</v>
      </c>
      <c r="F5" s="59">
        <f t="shared" ref="F5:M5" si="1">SUM(F6:F7)</f>
        <v>503050</v>
      </c>
      <c r="G5" s="59">
        <f t="shared" si="1"/>
        <v>575919</v>
      </c>
      <c r="H5" s="60">
        <f t="shared" si="1"/>
        <v>581723</v>
      </c>
      <c r="I5" s="59">
        <f t="shared" si="1"/>
        <v>640494</v>
      </c>
      <c r="J5" s="61">
        <f t="shared" si="1"/>
        <v>628746</v>
      </c>
      <c r="K5" s="59">
        <f t="shared" si="1"/>
        <v>642878</v>
      </c>
      <c r="L5" s="59">
        <f t="shared" si="1"/>
        <v>683516</v>
      </c>
      <c r="M5" s="59">
        <f t="shared" si="1"/>
        <v>730796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390235</v>
      </c>
      <c r="F6" s="36">
        <v>431299</v>
      </c>
      <c r="G6" s="36">
        <v>495703</v>
      </c>
      <c r="H6" s="37">
        <v>493832</v>
      </c>
      <c r="I6" s="36">
        <v>551696</v>
      </c>
      <c r="J6" s="38">
        <v>540576</v>
      </c>
      <c r="K6" s="36">
        <v>544691</v>
      </c>
      <c r="L6" s="36">
        <v>579053</v>
      </c>
      <c r="M6" s="36">
        <v>619079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69058</v>
      </c>
      <c r="F7" s="51">
        <v>71751</v>
      </c>
      <c r="G7" s="51">
        <v>80216</v>
      </c>
      <c r="H7" s="52">
        <v>87891</v>
      </c>
      <c r="I7" s="51">
        <v>88798</v>
      </c>
      <c r="J7" s="53">
        <v>88170</v>
      </c>
      <c r="K7" s="51">
        <v>98187</v>
      </c>
      <c r="L7" s="51">
        <v>104463</v>
      </c>
      <c r="M7" s="51">
        <v>111717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172530</v>
      </c>
      <c r="F8" s="59">
        <f t="shared" ref="F8:M8" si="2">SUM(F9:F46)</f>
        <v>208953</v>
      </c>
      <c r="G8" s="59">
        <f t="shared" si="2"/>
        <v>138068</v>
      </c>
      <c r="H8" s="60">
        <f t="shared" si="2"/>
        <v>247772</v>
      </c>
      <c r="I8" s="59">
        <f t="shared" si="2"/>
        <v>221759</v>
      </c>
      <c r="J8" s="61">
        <f t="shared" si="2"/>
        <v>230289</v>
      </c>
      <c r="K8" s="59">
        <f t="shared" si="2"/>
        <v>6603</v>
      </c>
      <c r="L8" s="59">
        <f t="shared" si="2"/>
        <v>6826</v>
      </c>
      <c r="M8" s="59">
        <f t="shared" si="2"/>
        <v>7331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9655</v>
      </c>
      <c r="F9" s="36">
        <v>759</v>
      </c>
      <c r="G9" s="36">
        <v>565</v>
      </c>
      <c r="H9" s="37">
        <v>904</v>
      </c>
      <c r="I9" s="36">
        <v>635</v>
      </c>
      <c r="J9" s="38">
        <v>765</v>
      </c>
      <c r="K9" s="36">
        <v>0</v>
      </c>
      <c r="L9" s="36">
        <v>0</v>
      </c>
      <c r="M9" s="36">
        <v>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1066</v>
      </c>
      <c r="F10" s="44">
        <v>2979</v>
      </c>
      <c r="G10" s="44">
        <v>2815</v>
      </c>
      <c r="H10" s="45">
        <v>3632</v>
      </c>
      <c r="I10" s="44">
        <v>719</v>
      </c>
      <c r="J10" s="46">
        <v>1144</v>
      </c>
      <c r="K10" s="44">
        <v>0</v>
      </c>
      <c r="L10" s="44">
        <v>0</v>
      </c>
      <c r="M10" s="44">
        <v>0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977</v>
      </c>
      <c r="F11" s="44">
        <v>2092</v>
      </c>
      <c r="G11" s="44">
        <v>1100</v>
      </c>
      <c r="H11" s="45">
        <v>10065</v>
      </c>
      <c r="I11" s="44">
        <v>5745</v>
      </c>
      <c r="J11" s="46">
        <v>3969</v>
      </c>
      <c r="K11" s="44">
        <v>0</v>
      </c>
      <c r="L11" s="44">
        <v>0</v>
      </c>
      <c r="M11" s="44">
        <v>0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12615</v>
      </c>
      <c r="F12" s="44">
        <v>13216</v>
      </c>
      <c r="G12" s="44">
        <v>10472</v>
      </c>
      <c r="H12" s="45">
        <v>16200</v>
      </c>
      <c r="I12" s="44">
        <v>16200</v>
      </c>
      <c r="J12" s="46">
        <v>11483</v>
      </c>
      <c r="K12" s="44">
        <v>0</v>
      </c>
      <c r="L12" s="44">
        <v>0</v>
      </c>
      <c r="M12" s="44">
        <v>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3300</v>
      </c>
      <c r="F13" s="44">
        <v>4999</v>
      </c>
      <c r="G13" s="44">
        <v>1059</v>
      </c>
      <c r="H13" s="45">
        <v>1500</v>
      </c>
      <c r="I13" s="44">
        <v>2315</v>
      </c>
      <c r="J13" s="46">
        <v>4915</v>
      </c>
      <c r="K13" s="44">
        <v>1574</v>
      </c>
      <c r="L13" s="44">
        <v>1659</v>
      </c>
      <c r="M13" s="44">
        <v>1747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6976</v>
      </c>
      <c r="F14" s="44">
        <v>10833</v>
      </c>
      <c r="G14" s="44">
        <v>2397</v>
      </c>
      <c r="H14" s="45">
        <v>5249</v>
      </c>
      <c r="I14" s="44">
        <v>3775</v>
      </c>
      <c r="J14" s="46">
        <v>4583</v>
      </c>
      <c r="K14" s="44">
        <v>1639</v>
      </c>
      <c r="L14" s="44">
        <v>1595</v>
      </c>
      <c r="M14" s="44">
        <v>1820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18071</v>
      </c>
      <c r="F15" s="44">
        <v>19956</v>
      </c>
      <c r="G15" s="44">
        <v>15147</v>
      </c>
      <c r="H15" s="45">
        <v>5074</v>
      </c>
      <c r="I15" s="44">
        <v>14920</v>
      </c>
      <c r="J15" s="46">
        <v>15223</v>
      </c>
      <c r="K15" s="44">
        <v>0</v>
      </c>
      <c r="L15" s="44">
        <v>0</v>
      </c>
      <c r="M15" s="44">
        <v>0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4347</v>
      </c>
      <c r="F16" s="44">
        <v>7556</v>
      </c>
      <c r="G16" s="44">
        <v>1935</v>
      </c>
      <c r="H16" s="45">
        <v>6090</v>
      </c>
      <c r="I16" s="44">
        <v>6060</v>
      </c>
      <c r="J16" s="46">
        <v>7867</v>
      </c>
      <c r="K16" s="44">
        <v>0</v>
      </c>
      <c r="L16" s="44">
        <v>0</v>
      </c>
      <c r="M16" s="44">
        <v>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8782</v>
      </c>
      <c r="F17" s="44">
        <v>11745</v>
      </c>
      <c r="G17" s="44">
        <v>3743</v>
      </c>
      <c r="H17" s="45">
        <v>10060</v>
      </c>
      <c r="I17" s="44">
        <v>1700</v>
      </c>
      <c r="J17" s="46">
        <v>3900</v>
      </c>
      <c r="K17" s="44">
        <v>0</v>
      </c>
      <c r="L17" s="44">
        <v>0</v>
      </c>
      <c r="M17" s="44">
        <v>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1</v>
      </c>
      <c r="F18" s="44">
        <v>1</v>
      </c>
      <c r="G18" s="44">
        <v>47</v>
      </c>
      <c r="H18" s="45">
        <v>450</v>
      </c>
      <c r="I18" s="44">
        <v>9</v>
      </c>
      <c r="J18" s="46">
        <v>19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3663</v>
      </c>
      <c r="F21" s="44">
        <v>1669</v>
      </c>
      <c r="G21" s="44">
        <v>1029</v>
      </c>
      <c r="H21" s="45">
        <v>2290</v>
      </c>
      <c r="I21" s="44">
        <v>4577</v>
      </c>
      <c r="J21" s="46">
        <v>4847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1994</v>
      </c>
      <c r="F22" s="44">
        <v>1758</v>
      </c>
      <c r="G22" s="44">
        <v>225</v>
      </c>
      <c r="H22" s="45">
        <v>832</v>
      </c>
      <c r="I22" s="44">
        <v>2147</v>
      </c>
      <c r="J22" s="46">
        <v>2622</v>
      </c>
      <c r="K22" s="44">
        <v>0</v>
      </c>
      <c r="L22" s="44">
        <v>0</v>
      </c>
      <c r="M22" s="44">
        <v>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4505</v>
      </c>
      <c r="F23" s="44">
        <v>537</v>
      </c>
      <c r="G23" s="44">
        <v>14235</v>
      </c>
      <c r="H23" s="45">
        <v>22696</v>
      </c>
      <c r="I23" s="44">
        <v>16919</v>
      </c>
      <c r="J23" s="46">
        <v>17718</v>
      </c>
      <c r="K23" s="44">
        <v>0</v>
      </c>
      <c r="L23" s="44">
        <v>0</v>
      </c>
      <c r="M23" s="44">
        <v>0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107</v>
      </c>
      <c r="F24" s="44">
        <v>58</v>
      </c>
      <c r="G24" s="44">
        <v>71</v>
      </c>
      <c r="H24" s="45">
        <v>252</v>
      </c>
      <c r="I24" s="44">
        <v>175</v>
      </c>
      <c r="J24" s="46">
        <v>178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23000</v>
      </c>
      <c r="I25" s="44">
        <v>26550</v>
      </c>
      <c r="J25" s="46">
        <v>27444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914</v>
      </c>
      <c r="I27" s="44">
        <v>96</v>
      </c>
      <c r="J27" s="46">
        <v>337</v>
      </c>
      <c r="K27" s="44">
        <v>0</v>
      </c>
      <c r="L27" s="44">
        <v>0</v>
      </c>
      <c r="M27" s="44">
        <v>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0</v>
      </c>
      <c r="F29" s="44">
        <v>3</v>
      </c>
      <c r="G29" s="44">
        <v>0</v>
      </c>
      <c r="H29" s="45">
        <v>11</v>
      </c>
      <c r="I29" s="44">
        <v>9</v>
      </c>
      <c r="J29" s="46">
        <v>9</v>
      </c>
      <c r="K29" s="44">
        <v>0</v>
      </c>
      <c r="L29" s="44">
        <v>0</v>
      </c>
      <c r="M29" s="44">
        <v>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2</v>
      </c>
      <c r="F30" s="44">
        <v>15</v>
      </c>
      <c r="G30" s="44">
        <v>10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11621</v>
      </c>
      <c r="F31" s="44">
        <v>1345</v>
      </c>
      <c r="G31" s="44">
        <v>229</v>
      </c>
      <c r="H31" s="45">
        <v>420</v>
      </c>
      <c r="I31" s="44">
        <v>440</v>
      </c>
      <c r="J31" s="46">
        <v>540</v>
      </c>
      <c r="K31" s="44">
        <v>0</v>
      </c>
      <c r="L31" s="44">
        <v>0</v>
      </c>
      <c r="M31" s="44">
        <v>0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40</v>
      </c>
      <c r="F32" s="44">
        <v>21</v>
      </c>
      <c r="G32" s="44">
        <v>99</v>
      </c>
      <c r="H32" s="45">
        <v>115</v>
      </c>
      <c r="I32" s="44">
        <v>19</v>
      </c>
      <c r="J32" s="46">
        <v>18</v>
      </c>
      <c r="K32" s="44">
        <v>0</v>
      </c>
      <c r="L32" s="44">
        <v>0</v>
      </c>
      <c r="M32" s="44">
        <v>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4</v>
      </c>
      <c r="F33" s="44">
        <v>6</v>
      </c>
      <c r="G33" s="44">
        <v>0</v>
      </c>
      <c r="H33" s="45">
        <v>30</v>
      </c>
      <c r="I33" s="44">
        <v>5</v>
      </c>
      <c r="J33" s="46">
        <v>15</v>
      </c>
      <c r="K33" s="44">
        <v>0</v>
      </c>
      <c r="L33" s="44">
        <v>0</v>
      </c>
      <c r="M33" s="44">
        <v>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1</v>
      </c>
      <c r="J34" s="46">
        <v>1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0</v>
      </c>
      <c r="I36" s="44">
        <v>0</v>
      </c>
      <c r="J36" s="46">
        <v>0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1302</v>
      </c>
      <c r="F37" s="44">
        <v>1168</v>
      </c>
      <c r="G37" s="44">
        <v>570</v>
      </c>
      <c r="H37" s="45">
        <v>2852</v>
      </c>
      <c r="I37" s="44">
        <v>2110</v>
      </c>
      <c r="J37" s="46">
        <v>2748</v>
      </c>
      <c r="K37" s="44">
        <v>0</v>
      </c>
      <c r="L37" s="44">
        <v>0</v>
      </c>
      <c r="M37" s="44">
        <v>0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8471</v>
      </c>
      <c r="F38" s="44">
        <v>8305</v>
      </c>
      <c r="G38" s="44">
        <v>2799</v>
      </c>
      <c r="H38" s="45">
        <v>8919</v>
      </c>
      <c r="I38" s="44">
        <v>8122</v>
      </c>
      <c r="J38" s="46">
        <v>9468</v>
      </c>
      <c r="K38" s="44">
        <v>0</v>
      </c>
      <c r="L38" s="44">
        <v>0</v>
      </c>
      <c r="M38" s="44">
        <v>0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1130</v>
      </c>
      <c r="F39" s="44">
        <v>22128</v>
      </c>
      <c r="G39" s="44">
        <v>18914</v>
      </c>
      <c r="H39" s="45">
        <v>41332</v>
      </c>
      <c r="I39" s="44">
        <v>48232</v>
      </c>
      <c r="J39" s="46">
        <v>44904</v>
      </c>
      <c r="K39" s="44">
        <v>0</v>
      </c>
      <c r="L39" s="44">
        <v>0</v>
      </c>
      <c r="M39" s="44">
        <v>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11970</v>
      </c>
      <c r="F40" s="44">
        <v>23389</v>
      </c>
      <c r="G40" s="44">
        <v>1242</v>
      </c>
      <c r="H40" s="45">
        <v>2191</v>
      </c>
      <c r="I40" s="44">
        <v>1545</v>
      </c>
      <c r="J40" s="46">
        <v>1761</v>
      </c>
      <c r="K40" s="44">
        <v>0</v>
      </c>
      <c r="L40" s="44">
        <v>0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2165</v>
      </c>
      <c r="F41" s="44">
        <v>1916</v>
      </c>
      <c r="G41" s="44">
        <v>552</v>
      </c>
      <c r="H41" s="45">
        <v>1869</v>
      </c>
      <c r="I41" s="44">
        <v>1099</v>
      </c>
      <c r="J41" s="46">
        <v>1282</v>
      </c>
      <c r="K41" s="44">
        <v>0</v>
      </c>
      <c r="L41" s="44">
        <v>0</v>
      </c>
      <c r="M41" s="44">
        <v>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55561</v>
      </c>
      <c r="F42" s="44">
        <v>54237</v>
      </c>
      <c r="G42" s="44">
        <v>38669</v>
      </c>
      <c r="H42" s="45">
        <v>38498</v>
      </c>
      <c r="I42" s="44">
        <v>28625</v>
      </c>
      <c r="J42" s="46">
        <v>33214</v>
      </c>
      <c r="K42" s="44">
        <v>0</v>
      </c>
      <c r="L42" s="44">
        <v>0</v>
      </c>
      <c r="M42" s="44">
        <v>0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1081</v>
      </c>
      <c r="F43" s="44">
        <v>9588</v>
      </c>
      <c r="G43" s="44">
        <v>2119</v>
      </c>
      <c r="H43" s="45">
        <v>5763</v>
      </c>
      <c r="I43" s="44">
        <v>1869</v>
      </c>
      <c r="J43" s="46">
        <v>2119</v>
      </c>
      <c r="K43" s="44">
        <v>2826</v>
      </c>
      <c r="L43" s="44">
        <v>2978</v>
      </c>
      <c r="M43" s="44">
        <v>3138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1497</v>
      </c>
      <c r="F44" s="44">
        <v>7720</v>
      </c>
      <c r="G44" s="44">
        <v>17082</v>
      </c>
      <c r="H44" s="45">
        <v>35305</v>
      </c>
      <c r="I44" s="44">
        <v>26381</v>
      </c>
      <c r="J44" s="46">
        <v>26349</v>
      </c>
      <c r="K44" s="44">
        <v>0</v>
      </c>
      <c r="L44" s="44">
        <v>0</v>
      </c>
      <c r="M44" s="44">
        <v>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1627</v>
      </c>
      <c r="F45" s="44">
        <v>951</v>
      </c>
      <c r="G45" s="44">
        <v>943</v>
      </c>
      <c r="H45" s="45">
        <v>1259</v>
      </c>
      <c r="I45" s="44">
        <v>760</v>
      </c>
      <c r="J45" s="46">
        <v>847</v>
      </c>
      <c r="K45" s="44">
        <v>564</v>
      </c>
      <c r="L45" s="44">
        <v>594</v>
      </c>
      <c r="M45" s="44">
        <v>626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3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428</v>
      </c>
      <c r="F47" s="59">
        <f t="shared" ref="F47:M47" si="3">SUM(F48:F49)</f>
        <v>269</v>
      </c>
      <c r="G47" s="59">
        <f t="shared" si="3"/>
        <v>0</v>
      </c>
      <c r="H47" s="60">
        <f t="shared" si="3"/>
        <v>671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428</v>
      </c>
      <c r="F48" s="36">
        <v>269</v>
      </c>
      <c r="G48" s="36">
        <v>0</v>
      </c>
      <c r="H48" s="37">
        <v>671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19718</v>
      </c>
      <c r="F51" s="27">
        <f t="shared" ref="F51:M51" si="4">F52+F59+F62+F63+F64+F72+F73</f>
        <v>8639</v>
      </c>
      <c r="G51" s="27">
        <f t="shared" si="4"/>
        <v>2977</v>
      </c>
      <c r="H51" s="28">
        <f t="shared" si="4"/>
        <v>2531</v>
      </c>
      <c r="I51" s="27">
        <f t="shared" si="4"/>
        <v>5388</v>
      </c>
      <c r="J51" s="29">
        <f t="shared" si="4"/>
        <v>4627</v>
      </c>
      <c r="K51" s="27">
        <f t="shared" si="4"/>
        <v>1908</v>
      </c>
      <c r="L51" s="27">
        <f t="shared" si="4"/>
        <v>2000</v>
      </c>
      <c r="M51" s="27">
        <f t="shared" si="4"/>
        <v>2112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0</v>
      </c>
      <c r="F59" s="59">
        <f t="shared" ref="F59:M59" si="8">SUM(F60:F61)</f>
        <v>0</v>
      </c>
      <c r="G59" s="59">
        <f t="shared" si="8"/>
        <v>3</v>
      </c>
      <c r="H59" s="60">
        <f t="shared" si="8"/>
        <v>27</v>
      </c>
      <c r="I59" s="59">
        <f t="shared" si="8"/>
        <v>17</v>
      </c>
      <c r="J59" s="61">
        <f t="shared" si="8"/>
        <v>17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0</v>
      </c>
      <c r="F61" s="51">
        <v>0</v>
      </c>
      <c r="G61" s="51">
        <v>3</v>
      </c>
      <c r="H61" s="52">
        <v>27</v>
      </c>
      <c r="I61" s="51">
        <v>17</v>
      </c>
      <c r="J61" s="53">
        <v>17</v>
      </c>
      <c r="K61" s="51">
        <v>0</v>
      </c>
      <c r="L61" s="51">
        <v>0</v>
      </c>
      <c r="M61" s="51">
        <v>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4098</v>
      </c>
      <c r="F72" s="44">
        <v>6800</v>
      </c>
      <c r="G72" s="44">
        <v>140</v>
      </c>
      <c r="H72" s="45">
        <v>600</v>
      </c>
      <c r="I72" s="44">
        <v>600</v>
      </c>
      <c r="J72" s="46">
        <v>600</v>
      </c>
      <c r="K72" s="44">
        <v>0</v>
      </c>
      <c r="L72" s="44">
        <v>0</v>
      </c>
      <c r="M72" s="44">
        <v>0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15620</v>
      </c>
      <c r="F73" s="44">
        <f t="shared" ref="F73:M73" si="12">SUM(F74:F75)</f>
        <v>1839</v>
      </c>
      <c r="G73" s="44">
        <f t="shared" si="12"/>
        <v>2834</v>
      </c>
      <c r="H73" s="45">
        <f t="shared" si="12"/>
        <v>1904</v>
      </c>
      <c r="I73" s="44">
        <f t="shared" si="12"/>
        <v>4771</v>
      </c>
      <c r="J73" s="46">
        <f t="shared" si="12"/>
        <v>4010</v>
      </c>
      <c r="K73" s="44">
        <f t="shared" si="12"/>
        <v>1908</v>
      </c>
      <c r="L73" s="44">
        <f t="shared" si="12"/>
        <v>2000</v>
      </c>
      <c r="M73" s="44">
        <f t="shared" si="12"/>
        <v>2112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1912</v>
      </c>
      <c r="F74" s="36">
        <v>1313</v>
      </c>
      <c r="G74" s="36">
        <v>2787</v>
      </c>
      <c r="H74" s="37">
        <v>1904</v>
      </c>
      <c r="I74" s="36">
        <v>4771</v>
      </c>
      <c r="J74" s="38">
        <v>4010</v>
      </c>
      <c r="K74" s="36">
        <v>1908</v>
      </c>
      <c r="L74" s="36">
        <v>2000</v>
      </c>
      <c r="M74" s="36">
        <v>2112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13708</v>
      </c>
      <c r="F75" s="51">
        <v>526</v>
      </c>
      <c r="G75" s="51">
        <v>47</v>
      </c>
      <c r="H75" s="52">
        <v>0</v>
      </c>
      <c r="I75" s="51">
        <v>0</v>
      </c>
      <c r="J75" s="53">
        <v>0</v>
      </c>
      <c r="K75" s="51">
        <v>0</v>
      </c>
      <c r="L75" s="51">
        <v>0</v>
      </c>
      <c r="M75" s="51">
        <v>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9615</v>
      </c>
      <c r="F77" s="27">
        <f t="shared" ref="F77:M77" si="13">F78+F81+F84+F85+F86+F87+F88</f>
        <v>11271</v>
      </c>
      <c r="G77" s="27">
        <f t="shared" si="13"/>
        <v>34015</v>
      </c>
      <c r="H77" s="28">
        <f t="shared" si="13"/>
        <v>14287</v>
      </c>
      <c r="I77" s="27">
        <f t="shared" si="13"/>
        <v>10858</v>
      </c>
      <c r="J77" s="29">
        <f t="shared" si="13"/>
        <v>13395</v>
      </c>
      <c r="K77" s="27">
        <f t="shared" si="13"/>
        <v>0</v>
      </c>
      <c r="L77" s="27">
        <f t="shared" si="13"/>
        <v>0</v>
      </c>
      <c r="M77" s="27">
        <f t="shared" si="13"/>
        <v>0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395</v>
      </c>
      <c r="F78" s="59">
        <f t="shared" ref="F78:M78" si="14">SUM(F79:F80)</f>
        <v>0</v>
      </c>
      <c r="G78" s="59">
        <f t="shared" si="14"/>
        <v>0</v>
      </c>
      <c r="H78" s="60">
        <f t="shared" si="14"/>
        <v>0</v>
      </c>
      <c r="I78" s="59">
        <f t="shared" si="14"/>
        <v>0</v>
      </c>
      <c r="J78" s="61">
        <f t="shared" si="14"/>
        <v>0</v>
      </c>
      <c r="K78" s="59">
        <f t="shared" si="14"/>
        <v>0</v>
      </c>
      <c r="L78" s="59">
        <f t="shared" si="14"/>
        <v>0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395</v>
      </c>
      <c r="F79" s="36">
        <v>0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0</v>
      </c>
      <c r="H80" s="52">
        <v>0</v>
      </c>
      <c r="I80" s="51">
        <v>0</v>
      </c>
      <c r="J80" s="53">
        <v>0</v>
      </c>
      <c r="K80" s="51">
        <v>0</v>
      </c>
      <c r="L80" s="51">
        <v>0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9220</v>
      </c>
      <c r="F81" s="44">
        <f t="shared" ref="F81:M81" si="15">SUM(F82:F83)</f>
        <v>11271</v>
      </c>
      <c r="G81" s="44">
        <f t="shared" si="15"/>
        <v>33555</v>
      </c>
      <c r="H81" s="45">
        <f t="shared" si="15"/>
        <v>14260</v>
      </c>
      <c r="I81" s="44">
        <f t="shared" si="15"/>
        <v>10858</v>
      </c>
      <c r="J81" s="46">
        <f t="shared" si="15"/>
        <v>13395</v>
      </c>
      <c r="K81" s="44">
        <f t="shared" si="15"/>
        <v>0</v>
      </c>
      <c r="L81" s="44">
        <f t="shared" si="15"/>
        <v>0</v>
      </c>
      <c r="M81" s="44">
        <f t="shared" si="15"/>
        <v>0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9220</v>
      </c>
      <c r="F83" s="51">
        <v>11271</v>
      </c>
      <c r="G83" s="51">
        <v>33555</v>
      </c>
      <c r="H83" s="52">
        <v>14260</v>
      </c>
      <c r="I83" s="51">
        <v>10858</v>
      </c>
      <c r="J83" s="53">
        <v>13395</v>
      </c>
      <c r="K83" s="51">
        <v>0</v>
      </c>
      <c r="L83" s="51">
        <v>0</v>
      </c>
      <c r="M83" s="51">
        <v>0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0</v>
      </c>
      <c r="G88" s="44">
        <v>460</v>
      </c>
      <c r="H88" s="45">
        <v>27</v>
      </c>
      <c r="I88" s="44">
        <v>0</v>
      </c>
      <c r="J88" s="46">
        <v>0</v>
      </c>
      <c r="K88" s="44">
        <v>0</v>
      </c>
      <c r="L88" s="44">
        <v>0</v>
      </c>
      <c r="M88" s="44">
        <v>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456</v>
      </c>
      <c r="F90" s="27">
        <v>39</v>
      </c>
      <c r="G90" s="27">
        <v>296</v>
      </c>
      <c r="H90" s="28">
        <v>0</v>
      </c>
      <c r="I90" s="27">
        <v>0</v>
      </c>
      <c r="J90" s="29">
        <v>124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662040</v>
      </c>
      <c r="F92" s="103">
        <f t="shared" ref="F92:M92" si="16">F4+F51+F77+F90</f>
        <v>732221</v>
      </c>
      <c r="G92" s="103">
        <f t="shared" si="16"/>
        <v>751275</v>
      </c>
      <c r="H92" s="104">
        <f t="shared" si="16"/>
        <v>846984</v>
      </c>
      <c r="I92" s="103">
        <f t="shared" si="16"/>
        <v>878499</v>
      </c>
      <c r="J92" s="105">
        <f t="shared" si="16"/>
        <v>877181</v>
      </c>
      <c r="K92" s="103">
        <f t="shared" si="16"/>
        <v>651389</v>
      </c>
      <c r="L92" s="103">
        <f t="shared" si="16"/>
        <v>692342</v>
      </c>
      <c r="M92" s="103">
        <f t="shared" si="16"/>
        <v>740239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 t="s">
        <v>0</v>
      </c>
      <c r="D108" s="107" t="s">
        <v>0</v>
      </c>
      <c r="N108" s="107" t="s">
        <v>0</v>
      </c>
      <c r="O108" s="107" t="s">
        <v>0</v>
      </c>
    </row>
    <row r="109" spans="3:15" s="18" customFormat="1" x14ac:dyDescent="0.2">
      <c r="C109" s="107" t="s">
        <v>0</v>
      </c>
      <c r="D109" s="107" t="s">
        <v>0</v>
      </c>
      <c r="N109" s="107" t="s">
        <v>0</v>
      </c>
      <c r="O109" s="107" t="s">
        <v>0</v>
      </c>
    </row>
    <row r="110" spans="3:15" s="18" customFormat="1" x14ac:dyDescent="0.2">
      <c r="C110" s="107" t="s">
        <v>0</v>
      </c>
      <c r="D110" s="107" t="s">
        <v>0</v>
      </c>
      <c r="N110" s="107" t="s">
        <v>0</v>
      </c>
      <c r="O110" s="107" t="s">
        <v>0</v>
      </c>
    </row>
    <row r="111" spans="3:15" s="18" customFormat="1" x14ac:dyDescent="0.2">
      <c r="C111" s="107" t="s">
        <v>0</v>
      </c>
      <c r="D111" s="107" t="s">
        <v>0</v>
      </c>
      <c r="N111" s="107" t="s">
        <v>0</v>
      </c>
      <c r="O111" s="107" t="s">
        <v>0</v>
      </c>
    </row>
    <row r="112" spans="3:15" s="18" customFormat="1" x14ac:dyDescent="0.2">
      <c r="C112" s="107" t="s">
        <v>0</v>
      </c>
      <c r="D112" s="107" t="s">
        <v>0</v>
      </c>
      <c r="N112" s="107" t="s">
        <v>0</v>
      </c>
      <c r="O112" s="107" t="s">
        <v>0</v>
      </c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198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5936283</v>
      </c>
      <c r="F4" s="27">
        <f t="shared" ref="F4:M4" si="0">F5+F8+F47</f>
        <v>6516028</v>
      </c>
      <c r="G4" s="27">
        <f t="shared" si="0"/>
        <v>6939643</v>
      </c>
      <c r="H4" s="28">
        <f t="shared" si="0"/>
        <v>6786853</v>
      </c>
      <c r="I4" s="27">
        <f t="shared" si="0"/>
        <v>6797424</v>
      </c>
      <c r="J4" s="29">
        <f t="shared" si="0"/>
        <v>7394552</v>
      </c>
      <c r="K4" s="27">
        <f t="shared" si="0"/>
        <v>7925446</v>
      </c>
      <c r="L4" s="27">
        <f t="shared" si="0"/>
        <v>8473130</v>
      </c>
      <c r="M4" s="27">
        <f t="shared" si="0"/>
        <v>9026725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5768549</v>
      </c>
      <c r="F5" s="59">
        <f t="shared" ref="F5:M5" si="1">SUM(F6:F7)</f>
        <v>6344941</v>
      </c>
      <c r="G5" s="59">
        <f t="shared" si="1"/>
        <v>6804517</v>
      </c>
      <c r="H5" s="60">
        <f t="shared" si="1"/>
        <v>6614655</v>
      </c>
      <c r="I5" s="59">
        <f t="shared" si="1"/>
        <v>6619129</v>
      </c>
      <c r="J5" s="61">
        <f t="shared" si="1"/>
        <v>7216257</v>
      </c>
      <c r="K5" s="59">
        <f t="shared" si="1"/>
        <v>7848328</v>
      </c>
      <c r="L5" s="59">
        <f t="shared" si="1"/>
        <v>8390908</v>
      </c>
      <c r="M5" s="59">
        <f t="shared" si="1"/>
        <v>8970329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4910815</v>
      </c>
      <c r="F6" s="36">
        <v>5411202</v>
      </c>
      <c r="G6" s="36">
        <v>5794882</v>
      </c>
      <c r="H6" s="37">
        <v>5525412</v>
      </c>
      <c r="I6" s="36">
        <v>5542338</v>
      </c>
      <c r="J6" s="38">
        <v>6152821</v>
      </c>
      <c r="K6" s="36">
        <v>6546760</v>
      </c>
      <c r="L6" s="36">
        <v>6998698</v>
      </c>
      <c r="M6" s="36">
        <v>7481607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857734</v>
      </c>
      <c r="F7" s="51">
        <v>933739</v>
      </c>
      <c r="G7" s="51">
        <v>1009635</v>
      </c>
      <c r="H7" s="52">
        <v>1089243</v>
      </c>
      <c r="I7" s="51">
        <v>1076791</v>
      </c>
      <c r="J7" s="53">
        <v>1063436</v>
      </c>
      <c r="K7" s="51">
        <v>1301568</v>
      </c>
      <c r="L7" s="51">
        <v>1392210</v>
      </c>
      <c r="M7" s="51">
        <v>1488722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167723</v>
      </c>
      <c r="F8" s="59">
        <f t="shared" ref="F8:M8" si="2">SUM(F9:F46)</f>
        <v>171080</v>
      </c>
      <c r="G8" s="59">
        <f t="shared" si="2"/>
        <v>135126</v>
      </c>
      <c r="H8" s="60">
        <f t="shared" si="2"/>
        <v>172156</v>
      </c>
      <c r="I8" s="59">
        <f t="shared" si="2"/>
        <v>178295</v>
      </c>
      <c r="J8" s="61">
        <f t="shared" si="2"/>
        <v>178295</v>
      </c>
      <c r="K8" s="59">
        <f t="shared" si="2"/>
        <v>77118</v>
      </c>
      <c r="L8" s="59">
        <f t="shared" si="2"/>
        <v>82222</v>
      </c>
      <c r="M8" s="59">
        <f t="shared" si="2"/>
        <v>56396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10759</v>
      </c>
      <c r="F9" s="36">
        <v>0</v>
      </c>
      <c r="G9" s="36">
        <v>0</v>
      </c>
      <c r="H9" s="37">
        <v>1063</v>
      </c>
      <c r="I9" s="36">
        <v>285</v>
      </c>
      <c r="J9" s="38">
        <v>282</v>
      </c>
      <c r="K9" s="36">
        <v>900</v>
      </c>
      <c r="L9" s="36">
        <v>1000</v>
      </c>
      <c r="M9" s="36">
        <v>1000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114</v>
      </c>
      <c r="F10" s="44">
        <v>240</v>
      </c>
      <c r="G10" s="44">
        <v>0</v>
      </c>
      <c r="H10" s="45">
        <v>351</v>
      </c>
      <c r="I10" s="44">
        <v>295</v>
      </c>
      <c r="J10" s="46">
        <v>324</v>
      </c>
      <c r="K10" s="44">
        <v>200</v>
      </c>
      <c r="L10" s="44">
        <v>210</v>
      </c>
      <c r="M10" s="44">
        <v>25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3270</v>
      </c>
      <c r="F11" s="44">
        <v>17635</v>
      </c>
      <c r="G11" s="44">
        <v>4298</v>
      </c>
      <c r="H11" s="45">
        <v>36</v>
      </c>
      <c r="I11" s="44">
        <v>17</v>
      </c>
      <c r="J11" s="46">
        <v>325</v>
      </c>
      <c r="K11" s="44">
        <v>0</v>
      </c>
      <c r="L11" s="44">
        <v>0</v>
      </c>
      <c r="M11" s="44">
        <v>0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0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0</v>
      </c>
      <c r="L12" s="44">
        <v>0</v>
      </c>
      <c r="M12" s="44">
        <v>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6831</v>
      </c>
      <c r="F13" s="44">
        <v>8719</v>
      </c>
      <c r="G13" s="44">
        <v>3499</v>
      </c>
      <c r="H13" s="45">
        <v>3500</v>
      </c>
      <c r="I13" s="44">
        <v>13500</v>
      </c>
      <c r="J13" s="46">
        <v>13500</v>
      </c>
      <c r="K13" s="44">
        <v>0</v>
      </c>
      <c r="L13" s="44">
        <v>0</v>
      </c>
      <c r="M13" s="44">
        <v>0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3455</v>
      </c>
      <c r="F14" s="44">
        <v>7074</v>
      </c>
      <c r="G14" s="44">
        <v>9577</v>
      </c>
      <c r="H14" s="45">
        <v>19256</v>
      </c>
      <c r="I14" s="44">
        <v>18742</v>
      </c>
      <c r="J14" s="46">
        <v>18708</v>
      </c>
      <c r="K14" s="44">
        <v>11267</v>
      </c>
      <c r="L14" s="44">
        <v>14844</v>
      </c>
      <c r="M14" s="44">
        <v>18595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396</v>
      </c>
      <c r="F15" s="44">
        <v>373</v>
      </c>
      <c r="G15" s="44">
        <v>344</v>
      </c>
      <c r="H15" s="45">
        <v>487</v>
      </c>
      <c r="I15" s="44">
        <v>496</v>
      </c>
      <c r="J15" s="46">
        <v>496</v>
      </c>
      <c r="K15" s="44">
        <v>0</v>
      </c>
      <c r="L15" s="44">
        <v>0</v>
      </c>
      <c r="M15" s="44">
        <v>0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515</v>
      </c>
      <c r="F16" s="44">
        <v>14112</v>
      </c>
      <c r="G16" s="44">
        <v>495</v>
      </c>
      <c r="H16" s="45">
        <v>500</v>
      </c>
      <c r="I16" s="44">
        <v>400</v>
      </c>
      <c r="J16" s="46">
        <v>400</v>
      </c>
      <c r="K16" s="44">
        <v>500</v>
      </c>
      <c r="L16" s="44">
        <v>500</v>
      </c>
      <c r="M16" s="44">
        <v>500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3664</v>
      </c>
      <c r="F17" s="44">
        <v>178</v>
      </c>
      <c r="G17" s="44">
        <v>2894</v>
      </c>
      <c r="H17" s="45">
        <v>1219</v>
      </c>
      <c r="I17" s="44">
        <v>3518</v>
      </c>
      <c r="J17" s="46">
        <v>3558</v>
      </c>
      <c r="K17" s="44">
        <v>500</v>
      </c>
      <c r="L17" s="44">
        <v>500</v>
      </c>
      <c r="M17" s="44">
        <v>500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0</v>
      </c>
      <c r="F18" s="44">
        <v>0</v>
      </c>
      <c r="G18" s="44">
        <v>0</v>
      </c>
      <c r="H18" s="45">
        <v>0</v>
      </c>
      <c r="I18" s="44">
        <v>0</v>
      </c>
      <c r="J18" s="46">
        <v>0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0</v>
      </c>
      <c r="F21" s="44">
        <v>0</v>
      </c>
      <c r="G21" s="44">
        <v>0</v>
      </c>
      <c r="H21" s="45">
        <v>0</v>
      </c>
      <c r="I21" s="44">
        <v>0</v>
      </c>
      <c r="J21" s="46">
        <v>0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1278</v>
      </c>
      <c r="F22" s="44">
        <v>2809</v>
      </c>
      <c r="G22" s="44">
        <v>3207</v>
      </c>
      <c r="H22" s="45">
        <v>325</v>
      </c>
      <c r="I22" s="44">
        <v>284</v>
      </c>
      <c r="J22" s="46">
        <v>300</v>
      </c>
      <c r="K22" s="44">
        <v>200</v>
      </c>
      <c r="L22" s="44">
        <v>0</v>
      </c>
      <c r="M22" s="44">
        <v>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0</v>
      </c>
      <c r="F23" s="44">
        <v>723</v>
      </c>
      <c r="G23" s="44">
        <v>761</v>
      </c>
      <c r="H23" s="45">
        <v>0</v>
      </c>
      <c r="I23" s="44">
        <v>0</v>
      </c>
      <c r="J23" s="46">
        <v>0</v>
      </c>
      <c r="K23" s="44">
        <v>0</v>
      </c>
      <c r="L23" s="44">
        <v>0</v>
      </c>
      <c r="M23" s="44">
        <v>0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0</v>
      </c>
      <c r="F24" s="44">
        <v>0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9</v>
      </c>
      <c r="I25" s="44">
        <v>9</v>
      </c>
      <c r="J25" s="46">
        <v>9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16</v>
      </c>
      <c r="I27" s="44">
        <v>14</v>
      </c>
      <c r="J27" s="46">
        <v>14</v>
      </c>
      <c r="K27" s="44">
        <v>0</v>
      </c>
      <c r="L27" s="44">
        <v>0</v>
      </c>
      <c r="M27" s="44">
        <v>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13884</v>
      </c>
      <c r="F29" s="44">
        <v>3455</v>
      </c>
      <c r="G29" s="44">
        <v>3972</v>
      </c>
      <c r="H29" s="45">
        <v>6220</v>
      </c>
      <c r="I29" s="44">
        <v>6220</v>
      </c>
      <c r="J29" s="46">
        <v>6220</v>
      </c>
      <c r="K29" s="44">
        <v>6665</v>
      </c>
      <c r="L29" s="44">
        <v>6900</v>
      </c>
      <c r="M29" s="44">
        <v>7150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0</v>
      </c>
      <c r="F30" s="44">
        <v>1</v>
      </c>
      <c r="G30" s="44">
        <v>0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103114</v>
      </c>
      <c r="F31" s="44">
        <v>68245</v>
      </c>
      <c r="G31" s="44">
        <v>78615</v>
      </c>
      <c r="H31" s="45">
        <v>95995</v>
      </c>
      <c r="I31" s="44">
        <v>91500</v>
      </c>
      <c r="J31" s="46">
        <v>91498</v>
      </c>
      <c r="K31" s="44">
        <v>24950</v>
      </c>
      <c r="L31" s="44">
        <v>26053</v>
      </c>
      <c r="M31" s="44">
        <v>1000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88</v>
      </c>
      <c r="F32" s="44">
        <v>195</v>
      </c>
      <c r="G32" s="44">
        <v>141</v>
      </c>
      <c r="H32" s="45">
        <v>332</v>
      </c>
      <c r="I32" s="44">
        <v>252</v>
      </c>
      <c r="J32" s="46">
        <v>289</v>
      </c>
      <c r="K32" s="44">
        <v>0</v>
      </c>
      <c r="L32" s="44">
        <v>0</v>
      </c>
      <c r="M32" s="44">
        <v>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59</v>
      </c>
      <c r="F33" s="44">
        <v>150</v>
      </c>
      <c r="G33" s="44">
        <v>57</v>
      </c>
      <c r="H33" s="45">
        <v>6</v>
      </c>
      <c r="I33" s="44">
        <v>5</v>
      </c>
      <c r="J33" s="46">
        <v>5</v>
      </c>
      <c r="K33" s="44">
        <v>0</v>
      </c>
      <c r="L33" s="44">
        <v>0</v>
      </c>
      <c r="M33" s="44">
        <v>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0</v>
      </c>
      <c r="J34" s="46">
        <v>0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3938</v>
      </c>
      <c r="I36" s="44">
        <v>3445</v>
      </c>
      <c r="J36" s="46">
        <v>3670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1858</v>
      </c>
      <c r="F37" s="44">
        <v>3220</v>
      </c>
      <c r="G37" s="44">
        <v>1972</v>
      </c>
      <c r="H37" s="45">
        <v>2736</v>
      </c>
      <c r="I37" s="44">
        <v>2608</v>
      </c>
      <c r="J37" s="46">
        <v>2335</v>
      </c>
      <c r="K37" s="44">
        <v>97</v>
      </c>
      <c r="L37" s="44">
        <v>100</v>
      </c>
      <c r="M37" s="44">
        <v>0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1652</v>
      </c>
      <c r="F38" s="44">
        <v>1776</v>
      </c>
      <c r="G38" s="44">
        <v>5341</v>
      </c>
      <c r="H38" s="45">
        <v>2990</v>
      </c>
      <c r="I38" s="44">
        <v>2765</v>
      </c>
      <c r="J38" s="46">
        <v>2743</v>
      </c>
      <c r="K38" s="44">
        <v>1820</v>
      </c>
      <c r="L38" s="44">
        <v>1865</v>
      </c>
      <c r="M38" s="44">
        <v>1975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106</v>
      </c>
      <c r="F39" s="44">
        <v>210</v>
      </c>
      <c r="G39" s="44">
        <v>139</v>
      </c>
      <c r="H39" s="45">
        <v>1045</v>
      </c>
      <c r="I39" s="44">
        <v>29</v>
      </c>
      <c r="J39" s="46">
        <v>29</v>
      </c>
      <c r="K39" s="44">
        <v>0</v>
      </c>
      <c r="L39" s="44">
        <v>0</v>
      </c>
      <c r="M39" s="44">
        <v>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9533</v>
      </c>
      <c r="F40" s="44">
        <v>6536</v>
      </c>
      <c r="G40" s="44">
        <v>6453</v>
      </c>
      <c r="H40" s="45">
        <v>6523</v>
      </c>
      <c r="I40" s="44">
        <v>7195</v>
      </c>
      <c r="J40" s="46">
        <v>6804</v>
      </c>
      <c r="K40" s="44">
        <v>4708</v>
      </c>
      <c r="L40" s="44">
        <v>4925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1957</v>
      </c>
      <c r="F41" s="44">
        <v>2387</v>
      </c>
      <c r="G41" s="44">
        <v>919</v>
      </c>
      <c r="H41" s="45">
        <v>2585</v>
      </c>
      <c r="I41" s="44">
        <v>2652</v>
      </c>
      <c r="J41" s="46">
        <v>2642</v>
      </c>
      <c r="K41" s="44">
        <v>0</v>
      </c>
      <c r="L41" s="44">
        <v>0</v>
      </c>
      <c r="M41" s="44">
        <v>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2278</v>
      </c>
      <c r="F42" s="44">
        <v>9396</v>
      </c>
      <c r="G42" s="44">
        <v>7944</v>
      </c>
      <c r="H42" s="45">
        <v>11079</v>
      </c>
      <c r="I42" s="44">
        <v>12144</v>
      </c>
      <c r="J42" s="46">
        <v>12229</v>
      </c>
      <c r="K42" s="44">
        <v>13562</v>
      </c>
      <c r="L42" s="44">
        <v>13995</v>
      </c>
      <c r="M42" s="44">
        <v>14251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10</v>
      </c>
      <c r="F43" s="44">
        <v>17942</v>
      </c>
      <c r="G43" s="44">
        <v>2958</v>
      </c>
      <c r="H43" s="45">
        <v>5135</v>
      </c>
      <c r="I43" s="44">
        <v>5585</v>
      </c>
      <c r="J43" s="46">
        <v>5585</v>
      </c>
      <c r="K43" s="44">
        <v>8500</v>
      </c>
      <c r="L43" s="44">
        <v>8000</v>
      </c>
      <c r="M43" s="44">
        <v>8000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1671</v>
      </c>
      <c r="F44" s="44">
        <v>3993</v>
      </c>
      <c r="G44" s="44">
        <v>579</v>
      </c>
      <c r="H44" s="45">
        <v>5330</v>
      </c>
      <c r="I44" s="44">
        <v>5116</v>
      </c>
      <c r="J44" s="46">
        <v>5062</v>
      </c>
      <c r="K44" s="44">
        <v>2127</v>
      </c>
      <c r="L44" s="44">
        <v>2180</v>
      </c>
      <c r="M44" s="44">
        <v>2250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1231</v>
      </c>
      <c r="F45" s="44">
        <v>1711</v>
      </c>
      <c r="G45" s="44">
        <v>961</v>
      </c>
      <c r="H45" s="45">
        <v>1480</v>
      </c>
      <c r="I45" s="44">
        <v>1219</v>
      </c>
      <c r="J45" s="46">
        <v>1268</v>
      </c>
      <c r="K45" s="44">
        <v>1122</v>
      </c>
      <c r="L45" s="44">
        <v>1150</v>
      </c>
      <c r="M45" s="44">
        <v>1150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0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11</v>
      </c>
      <c r="F47" s="59">
        <f t="shared" ref="F47:M47" si="3">SUM(F48:F49)</f>
        <v>7</v>
      </c>
      <c r="G47" s="59">
        <f t="shared" si="3"/>
        <v>0</v>
      </c>
      <c r="H47" s="60">
        <f t="shared" si="3"/>
        <v>42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11</v>
      </c>
      <c r="F48" s="36">
        <v>7</v>
      </c>
      <c r="G48" s="36">
        <v>0</v>
      </c>
      <c r="H48" s="37">
        <v>42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584310</v>
      </c>
      <c r="F51" s="27">
        <f t="shared" ref="F51:M51" si="4">F52+F59+F62+F63+F64+F72+F73</f>
        <v>674650</v>
      </c>
      <c r="G51" s="27">
        <f t="shared" si="4"/>
        <v>708398</v>
      </c>
      <c r="H51" s="28">
        <f t="shared" si="4"/>
        <v>766128</v>
      </c>
      <c r="I51" s="27">
        <f t="shared" si="4"/>
        <v>765178</v>
      </c>
      <c r="J51" s="29">
        <f t="shared" si="4"/>
        <v>784473</v>
      </c>
      <c r="K51" s="27">
        <f t="shared" si="4"/>
        <v>471709</v>
      </c>
      <c r="L51" s="27">
        <f t="shared" si="4"/>
        <v>493147</v>
      </c>
      <c r="M51" s="27">
        <f t="shared" si="4"/>
        <v>390105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0</v>
      </c>
      <c r="F59" s="59">
        <f t="shared" ref="F59:M59" si="8">SUM(F60:F61)</f>
        <v>0</v>
      </c>
      <c r="G59" s="59">
        <f t="shared" si="8"/>
        <v>0</v>
      </c>
      <c r="H59" s="60">
        <f t="shared" si="8"/>
        <v>0</v>
      </c>
      <c r="I59" s="59">
        <f t="shared" si="8"/>
        <v>0</v>
      </c>
      <c r="J59" s="61">
        <f t="shared" si="8"/>
        <v>0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0</v>
      </c>
      <c r="F61" s="51">
        <v>0</v>
      </c>
      <c r="G61" s="51">
        <v>0</v>
      </c>
      <c r="H61" s="52">
        <v>0</v>
      </c>
      <c r="I61" s="51">
        <v>0</v>
      </c>
      <c r="J61" s="53">
        <v>0</v>
      </c>
      <c r="K61" s="51">
        <v>0</v>
      </c>
      <c r="L61" s="51">
        <v>0</v>
      </c>
      <c r="M61" s="51">
        <v>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558775</v>
      </c>
      <c r="F72" s="44">
        <v>644887</v>
      </c>
      <c r="G72" s="44">
        <v>667834</v>
      </c>
      <c r="H72" s="45">
        <v>744688</v>
      </c>
      <c r="I72" s="44">
        <v>743738</v>
      </c>
      <c r="J72" s="46">
        <v>743738</v>
      </c>
      <c r="K72" s="44">
        <v>450176</v>
      </c>
      <c r="L72" s="44">
        <v>470565</v>
      </c>
      <c r="M72" s="44">
        <v>366277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25535</v>
      </c>
      <c r="F73" s="44">
        <f t="shared" ref="F73:M73" si="12">SUM(F74:F75)</f>
        <v>29763</v>
      </c>
      <c r="G73" s="44">
        <f t="shared" si="12"/>
        <v>40564</v>
      </c>
      <c r="H73" s="45">
        <f t="shared" si="12"/>
        <v>21440</v>
      </c>
      <c r="I73" s="44">
        <f t="shared" si="12"/>
        <v>21440</v>
      </c>
      <c r="J73" s="46">
        <f t="shared" si="12"/>
        <v>40735</v>
      </c>
      <c r="K73" s="44">
        <f t="shared" si="12"/>
        <v>21533</v>
      </c>
      <c r="L73" s="44">
        <f t="shared" si="12"/>
        <v>22582</v>
      </c>
      <c r="M73" s="44">
        <f t="shared" si="12"/>
        <v>23828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25460</v>
      </c>
      <c r="F74" s="36">
        <v>29755</v>
      </c>
      <c r="G74" s="36">
        <v>40493</v>
      </c>
      <c r="H74" s="37">
        <v>21440</v>
      </c>
      <c r="I74" s="36">
        <v>21440</v>
      </c>
      <c r="J74" s="38">
        <v>40735</v>
      </c>
      <c r="K74" s="36">
        <v>21533</v>
      </c>
      <c r="L74" s="36">
        <v>22582</v>
      </c>
      <c r="M74" s="36">
        <v>23828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75</v>
      </c>
      <c r="F75" s="51">
        <v>8</v>
      </c>
      <c r="G75" s="51">
        <v>71</v>
      </c>
      <c r="H75" s="52">
        <v>0</v>
      </c>
      <c r="I75" s="51">
        <v>0</v>
      </c>
      <c r="J75" s="53">
        <v>0</v>
      </c>
      <c r="K75" s="51">
        <v>0</v>
      </c>
      <c r="L75" s="51">
        <v>0</v>
      </c>
      <c r="M75" s="51">
        <v>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228</v>
      </c>
      <c r="F77" s="27">
        <f t="shared" ref="F77:M77" si="13">F78+F81+F84+F85+F86+F87+F88</f>
        <v>2515</v>
      </c>
      <c r="G77" s="27">
        <f t="shared" si="13"/>
        <v>555</v>
      </c>
      <c r="H77" s="28">
        <f t="shared" si="13"/>
        <v>353</v>
      </c>
      <c r="I77" s="27">
        <f t="shared" si="13"/>
        <v>1209</v>
      </c>
      <c r="J77" s="29">
        <f t="shared" si="13"/>
        <v>1209</v>
      </c>
      <c r="K77" s="27">
        <f t="shared" si="13"/>
        <v>63</v>
      </c>
      <c r="L77" s="27">
        <f t="shared" si="13"/>
        <v>92</v>
      </c>
      <c r="M77" s="27">
        <f t="shared" si="13"/>
        <v>100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0</v>
      </c>
      <c r="F78" s="59">
        <f t="shared" ref="F78:M78" si="14">SUM(F79:F80)</f>
        <v>0</v>
      </c>
      <c r="G78" s="59">
        <f t="shared" si="14"/>
        <v>0</v>
      </c>
      <c r="H78" s="60">
        <f t="shared" si="14"/>
        <v>0</v>
      </c>
      <c r="I78" s="59">
        <f t="shared" si="14"/>
        <v>0</v>
      </c>
      <c r="J78" s="61">
        <f t="shared" si="14"/>
        <v>0</v>
      </c>
      <c r="K78" s="59">
        <f t="shared" si="14"/>
        <v>0</v>
      </c>
      <c r="L78" s="59">
        <f t="shared" si="14"/>
        <v>0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0</v>
      </c>
      <c r="F79" s="36">
        <v>0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0</v>
      </c>
      <c r="H80" s="52">
        <v>0</v>
      </c>
      <c r="I80" s="51">
        <v>0</v>
      </c>
      <c r="J80" s="53">
        <v>0</v>
      </c>
      <c r="K80" s="51">
        <v>0</v>
      </c>
      <c r="L80" s="51">
        <v>0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228</v>
      </c>
      <c r="F81" s="44">
        <f t="shared" ref="F81:M81" si="15">SUM(F82:F83)</f>
        <v>2258</v>
      </c>
      <c r="G81" s="44">
        <f t="shared" si="15"/>
        <v>555</v>
      </c>
      <c r="H81" s="45">
        <f t="shared" si="15"/>
        <v>353</v>
      </c>
      <c r="I81" s="44">
        <f t="shared" si="15"/>
        <v>1209</v>
      </c>
      <c r="J81" s="46">
        <f t="shared" si="15"/>
        <v>1209</v>
      </c>
      <c r="K81" s="44">
        <f t="shared" si="15"/>
        <v>63</v>
      </c>
      <c r="L81" s="44">
        <f t="shared" si="15"/>
        <v>92</v>
      </c>
      <c r="M81" s="44">
        <f t="shared" si="15"/>
        <v>100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228</v>
      </c>
      <c r="F83" s="51">
        <v>2258</v>
      </c>
      <c r="G83" s="51">
        <v>555</v>
      </c>
      <c r="H83" s="52">
        <v>353</v>
      </c>
      <c r="I83" s="51">
        <v>1209</v>
      </c>
      <c r="J83" s="53">
        <v>1209</v>
      </c>
      <c r="K83" s="51">
        <v>63</v>
      </c>
      <c r="L83" s="51">
        <v>92</v>
      </c>
      <c r="M83" s="51">
        <v>100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257</v>
      </c>
      <c r="G88" s="44">
        <v>0</v>
      </c>
      <c r="H88" s="45">
        <v>0</v>
      </c>
      <c r="I88" s="44">
        <v>0</v>
      </c>
      <c r="J88" s="46">
        <v>0</v>
      </c>
      <c r="K88" s="44">
        <v>0</v>
      </c>
      <c r="L88" s="44">
        <v>0</v>
      </c>
      <c r="M88" s="44">
        <v>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35</v>
      </c>
      <c r="F90" s="27">
        <v>0</v>
      </c>
      <c r="G90" s="27">
        <v>0</v>
      </c>
      <c r="H90" s="28">
        <v>0</v>
      </c>
      <c r="I90" s="27">
        <v>0</v>
      </c>
      <c r="J90" s="29">
        <v>0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6520856</v>
      </c>
      <c r="F92" s="103">
        <f t="shared" ref="F92:M92" si="16">F4+F51+F77+F90</f>
        <v>7193193</v>
      </c>
      <c r="G92" s="103">
        <f t="shared" si="16"/>
        <v>7648596</v>
      </c>
      <c r="H92" s="104">
        <f t="shared" si="16"/>
        <v>7553334</v>
      </c>
      <c r="I92" s="103">
        <f t="shared" si="16"/>
        <v>7563811</v>
      </c>
      <c r="J92" s="105">
        <f t="shared" si="16"/>
        <v>8180234</v>
      </c>
      <c r="K92" s="103">
        <f t="shared" si="16"/>
        <v>8397218</v>
      </c>
      <c r="L92" s="103">
        <f t="shared" si="16"/>
        <v>8966369</v>
      </c>
      <c r="M92" s="103">
        <f t="shared" si="16"/>
        <v>9416930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/>
      <c r="D108" s="107"/>
      <c r="N108" s="107"/>
      <c r="O108" s="107"/>
    </row>
    <row r="109" spans="3:15" s="18" customFormat="1" x14ac:dyDescent="0.2">
      <c r="C109" s="107"/>
      <c r="D109" s="107"/>
      <c r="N109" s="107"/>
      <c r="O109" s="107"/>
    </row>
    <row r="110" spans="3:15" s="18" customFormat="1" x14ac:dyDescent="0.2">
      <c r="C110" s="107"/>
      <c r="D110" s="107"/>
      <c r="N110" s="107"/>
      <c r="O110" s="107"/>
    </row>
    <row r="111" spans="3:15" s="18" customFormat="1" x14ac:dyDescent="0.2">
      <c r="C111" s="107"/>
      <c r="D111" s="107"/>
      <c r="N111" s="107"/>
      <c r="O111" s="107"/>
    </row>
    <row r="112" spans="3:15" s="18" customFormat="1" x14ac:dyDescent="0.2">
      <c r="C112" s="107"/>
      <c r="D112" s="107"/>
      <c r="N112" s="107"/>
      <c r="O112" s="107"/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199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0</v>
      </c>
      <c r="F4" s="27">
        <f t="shared" ref="F4:M4" si="0">F5+F8+F47</f>
        <v>0</v>
      </c>
      <c r="G4" s="27">
        <f t="shared" si="0"/>
        <v>0</v>
      </c>
      <c r="H4" s="28">
        <f t="shared" si="0"/>
        <v>0</v>
      </c>
      <c r="I4" s="27">
        <f t="shared" si="0"/>
        <v>0</v>
      </c>
      <c r="J4" s="29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0</v>
      </c>
      <c r="F5" s="59">
        <f t="shared" ref="F5:M5" si="1">SUM(F6:F7)</f>
        <v>0</v>
      </c>
      <c r="G5" s="59">
        <f t="shared" si="1"/>
        <v>0</v>
      </c>
      <c r="H5" s="60">
        <f t="shared" si="1"/>
        <v>0</v>
      </c>
      <c r="I5" s="59">
        <f t="shared" si="1"/>
        <v>0</v>
      </c>
      <c r="J5" s="61">
        <f t="shared" si="1"/>
        <v>0</v>
      </c>
      <c r="K5" s="59">
        <f t="shared" si="1"/>
        <v>0</v>
      </c>
      <c r="L5" s="59">
        <f t="shared" si="1"/>
        <v>0</v>
      </c>
      <c r="M5" s="59">
        <f t="shared" si="1"/>
        <v>0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0</v>
      </c>
      <c r="F6" s="36">
        <v>0</v>
      </c>
      <c r="G6" s="36">
        <v>0</v>
      </c>
      <c r="H6" s="37">
        <v>0</v>
      </c>
      <c r="I6" s="36">
        <v>0</v>
      </c>
      <c r="J6" s="38">
        <v>0</v>
      </c>
      <c r="K6" s="36">
        <v>0</v>
      </c>
      <c r="L6" s="36">
        <v>0</v>
      </c>
      <c r="M6" s="36">
        <v>0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0</v>
      </c>
      <c r="F7" s="51">
        <v>0</v>
      </c>
      <c r="G7" s="51">
        <v>0</v>
      </c>
      <c r="H7" s="52">
        <v>0</v>
      </c>
      <c r="I7" s="51">
        <v>0</v>
      </c>
      <c r="J7" s="53">
        <v>0</v>
      </c>
      <c r="K7" s="51">
        <v>0</v>
      </c>
      <c r="L7" s="51">
        <v>0</v>
      </c>
      <c r="M7" s="51">
        <v>0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0</v>
      </c>
      <c r="F8" s="59">
        <f t="shared" ref="F8:M8" si="2">SUM(F9:F46)</f>
        <v>0</v>
      </c>
      <c r="G8" s="59">
        <f t="shared" si="2"/>
        <v>0</v>
      </c>
      <c r="H8" s="60">
        <f t="shared" si="2"/>
        <v>0</v>
      </c>
      <c r="I8" s="59">
        <f t="shared" si="2"/>
        <v>0</v>
      </c>
      <c r="J8" s="61">
        <f t="shared" si="2"/>
        <v>0</v>
      </c>
      <c r="K8" s="59">
        <f t="shared" si="2"/>
        <v>0</v>
      </c>
      <c r="L8" s="59">
        <f t="shared" si="2"/>
        <v>0</v>
      </c>
      <c r="M8" s="59">
        <f t="shared" si="2"/>
        <v>0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0</v>
      </c>
      <c r="F9" s="36">
        <v>0</v>
      </c>
      <c r="G9" s="36">
        <v>0</v>
      </c>
      <c r="H9" s="37">
        <v>0</v>
      </c>
      <c r="I9" s="36">
        <v>0</v>
      </c>
      <c r="J9" s="38">
        <v>0</v>
      </c>
      <c r="K9" s="36">
        <v>0</v>
      </c>
      <c r="L9" s="36">
        <v>0</v>
      </c>
      <c r="M9" s="36">
        <v>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0</v>
      </c>
      <c r="F10" s="44">
        <v>0</v>
      </c>
      <c r="G10" s="44">
        <v>0</v>
      </c>
      <c r="H10" s="45">
        <v>0</v>
      </c>
      <c r="I10" s="44">
        <v>0</v>
      </c>
      <c r="J10" s="46">
        <v>0</v>
      </c>
      <c r="K10" s="44">
        <v>0</v>
      </c>
      <c r="L10" s="44">
        <v>0</v>
      </c>
      <c r="M10" s="44">
        <v>0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0</v>
      </c>
      <c r="F11" s="44">
        <v>0</v>
      </c>
      <c r="G11" s="44">
        <v>0</v>
      </c>
      <c r="H11" s="45">
        <v>0</v>
      </c>
      <c r="I11" s="44">
        <v>0</v>
      </c>
      <c r="J11" s="46">
        <v>0</v>
      </c>
      <c r="K11" s="44">
        <v>0</v>
      </c>
      <c r="L11" s="44">
        <v>0</v>
      </c>
      <c r="M11" s="44">
        <v>0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0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0</v>
      </c>
      <c r="L12" s="44">
        <v>0</v>
      </c>
      <c r="M12" s="44">
        <v>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0</v>
      </c>
      <c r="F13" s="44">
        <v>0</v>
      </c>
      <c r="G13" s="44">
        <v>0</v>
      </c>
      <c r="H13" s="45">
        <v>0</v>
      </c>
      <c r="I13" s="44">
        <v>0</v>
      </c>
      <c r="J13" s="46">
        <v>0</v>
      </c>
      <c r="K13" s="44">
        <v>0</v>
      </c>
      <c r="L13" s="44">
        <v>0</v>
      </c>
      <c r="M13" s="44">
        <v>0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0</v>
      </c>
      <c r="F14" s="44">
        <v>0</v>
      </c>
      <c r="G14" s="44">
        <v>0</v>
      </c>
      <c r="H14" s="45">
        <v>0</v>
      </c>
      <c r="I14" s="44">
        <v>0</v>
      </c>
      <c r="J14" s="46">
        <v>0</v>
      </c>
      <c r="K14" s="44">
        <v>0</v>
      </c>
      <c r="L14" s="44">
        <v>0</v>
      </c>
      <c r="M14" s="44">
        <v>0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0</v>
      </c>
      <c r="F15" s="44">
        <v>0</v>
      </c>
      <c r="G15" s="44">
        <v>0</v>
      </c>
      <c r="H15" s="45">
        <v>0</v>
      </c>
      <c r="I15" s="44">
        <v>0</v>
      </c>
      <c r="J15" s="46">
        <v>0</v>
      </c>
      <c r="K15" s="44">
        <v>0</v>
      </c>
      <c r="L15" s="44">
        <v>0</v>
      </c>
      <c r="M15" s="44">
        <v>0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0</v>
      </c>
      <c r="F16" s="44">
        <v>0</v>
      </c>
      <c r="G16" s="44">
        <v>0</v>
      </c>
      <c r="H16" s="45">
        <v>0</v>
      </c>
      <c r="I16" s="44">
        <v>0</v>
      </c>
      <c r="J16" s="46">
        <v>0</v>
      </c>
      <c r="K16" s="44">
        <v>0</v>
      </c>
      <c r="L16" s="44">
        <v>0</v>
      </c>
      <c r="M16" s="44">
        <v>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0</v>
      </c>
      <c r="F17" s="44">
        <v>0</v>
      </c>
      <c r="G17" s="44">
        <v>0</v>
      </c>
      <c r="H17" s="45">
        <v>0</v>
      </c>
      <c r="I17" s="44">
        <v>0</v>
      </c>
      <c r="J17" s="46">
        <v>0</v>
      </c>
      <c r="K17" s="44">
        <v>0</v>
      </c>
      <c r="L17" s="44">
        <v>0</v>
      </c>
      <c r="M17" s="44">
        <v>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0</v>
      </c>
      <c r="F18" s="44">
        <v>0</v>
      </c>
      <c r="G18" s="44">
        <v>0</v>
      </c>
      <c r="H18" s="45">
        <v>0</v>
      </c>
      <c r="I18" s="44">
        <v>0</v>
      </c>
      <c r="J18" s="46">
        <v>0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0</v>
      </c>
      <c r="F21" s="44">
        <v>0</v>
      </c>
      <c r="G21" s="44">
        <v>0</v>
      </c>
      <c r="H21" s="45">
        <v>0</v>
      </c>
      <c r="I21" s="44">
        <v>0</v>
      </c>
      <c r="J21" s="46">
        <v>0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0</v>
      </c>
      <c r="F22" s="44">
        <v>0</v>
      </c>
      <c r="G22" s="44">
        <v>0</v>
      </c>
      <c r="H22" s="45">
        <v>0</v>
      </c>
      <c r="I22" s="44">
        <v>0</v>
      </c>
      <c r="J22" s="46">
        <v>0</v>
      </c>
      <c r="K22" s="44">
        <v>0</v>
      </c>
      <c r="L22" s="44">
        <v>0</v>
      </c>
      <c r="M22" s="44">
        <v>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0</v>
      </c>
      <c r="F23" s="44">
        <v>0</v>
      </c>
      <c r="G23" s="44">
        <v>0</v>
      </c>
      <c r="H23" s="45">
        <v>0</v>
      </c>
      <c r="I23" s="44">
        <v>0</v>
      </c>
      <c r="J23" s="46">
        <v>0</v>
      </c>
      <c r="K23" s="44">
        <v>0</v>
      </c>
      <c r="L23" s="44">
        <v>0</v>
      </c>
      <c r="M23" s="44">
        <v>0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0</v>
      </c>
      <c r="F24" s="44">
        <v>0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0</v>
      </c>
      <c r="I25" s="44">
        <v>0</v>
      </c>
      <c r="J25" s="46">
        <v>0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0</v>
      </c>
      <c r="I27" s="44">
        <v>0</v>
      </c>
      <c r="J27" s="46">
        <v>0</v>
      </c>
      <c r="K27" s="44">
        <v>0</v>
      </c>
      <c r="L27" s="44">
        <v>0</v>
      </c>
      <c r="M27" s="44">
        <v>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0</v>
      </c>
      <c r="F29" s="44">
        <v>0</v>
      </c>
      <c r="G29" s="44">
        <v>0</v>
      </c>
      <c r="H29" s="45">
        <v>0</v>
      </c>
      <c r="I29" s="44">
        <v>0</v>
      </c>
      <c r="J29" s="46">
        <v>0</v>
      </c>
      <c r="K29" s="44">
        <v>0</v>
      </c>
      <c r="L29" s="44">
        <v>0</v>
      </c>
      <c r="M29" s="44">
        <v>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0</v>
      </c>
      <c r="F30" s="44">
        <v>0</v>
      </c>
      <c r="G30" s="44">
        <v>0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0</v>
      </c>
      <c r="F31" s="44">
        <v>0</v>
      </c>
      <c r="G31" s="44">
        <v>0</v>
      </c>
      <c r="H31" s="45">
        <v>0</v>
      </c>
      <c r="I31" s="44">
        <v>0</v>
      </c>
      <c r="J31" s="46">
        <v>0</v>
      </c>
      <c r="K31" s="44">
        <v>0</v>
      </c>
      <c r="L31" s="44">
        <v>0</v>
      </c>
      <c r="M31" s="44">
        <v>0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0</v>
      </c>
      <c r="F32" s="44">
        <v>0</v>
      </c>
      <c r="G32" s="44">
        <v>0</v>
      </c>
      <c r="H32" s="45">
        <v>0</v>
      </c>
      <c r="I32" s="44">
        <v>0</v>
      </c>
      <c r="J32" s="46">
        <v>0</v>
      </c>
      <c r="K32" s="44">
        <v>0</v>
      </c>
      <c r="L32" s="44">
        <v>0</v>
      </c>
      <c r="M32" s="44">
        <v>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0</v>
      </c>
      <c r="F33" s="44">
        <v>0</v>
      </c>
      <c r="G33" s="44">
        <v>0</v>
      </c>
      <c r="H33" s="45">
        <v>0</v>
      </c>
      <c r="I33" s="44">
        <v>0</v>
      </c>
      <c r="J33" s="46">
        <v>0</v>
      </c>
      <c r="K33" s="44">
        <v>0</v>
      </c>
      <c r="L33" s="44">
        <v>0</v>
      </c>
      <c r="M33" s="44">
        <v>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0</v>
      </c>
      <c r="J34" s="46">
        <v>0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0</v>
      </c>
      <c r="I36" s="44">
        <v>0</v>
      </c>
      <c r="J36" s="46">
        <v>0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0</v>
      </c>
      <c r="F37" s="44">
        <v>0</v>
      </c>
      <c r="G37" s="44">
        <v>0</v>
      </c>
      <c r="H37" s="45">
        <v>0</v>
      </c>
      <c r="I37" s="44">
        <v>0</v>
      </c>
      <c r="J37" s="46">
        <v>0</v>
      </c>
      <c r="K37" s="44">
        <v>0</v>
      </c>
      <c r="L37" s="44">
        <v>0</v>
      </c>
      <c r="M37" s="44">
        <v>0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0</v>
      </c>
      <c r="F38" s="44">
        <v>0</v>
      </c>
      <c r="G38" s="44">
        <v>0</v>
      </c>
      <c r="H38" s="45">
        <v>0</v>
      </c>
      <c r="I38" s="44">
        <v>0</v>
      </c>
      <c r="J38" s="46">
        <v>0</v>
      </c>
      <c r="K38" s="44">
        <v>0</v>
      </c>
      <c r="L38" s="44">
        <v>0</v>
      </c>
      <c r="M38" s="44">
        <v>0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0</v>
      </c>
      <c r="F39" s="44">
        <v>0</v>
      </c>
      <c r="G39" s="44">
        <v>0</v>
      </c>
      <c r="H39" s="45">
        <v>0</v>
      </c>
      <c r="I39" s="44">
        <v>0</v>
      </c>
      <c r="J39" s="46">
        <v>0</v>
      </c>
      <c r="K39" s="44">
        <v>0</v>
      </c>
      <c r="L39" s="44">
        <v>0</v>
      </c>
      <c r="M39" s="44">
        <v>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0</v>
      </c>
      <c r="F40" s="44">
        <v>0</v>
      </c>
      <c r="G40" s="44">
        <v>0</v>
      </c>
      <c r="H40" s="45">
        <v>0</v>
      </c>
      <c r="I40" s="44">
        <v>0</v>
      </c>
      <c r="J40" s="46">
        <v>0</v>
      </c>
      <c r="K40" s="44">
        <v>0</v>
      </c>
      <c r="L40" s="44">
        <v>0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0</v>
      </c>
      <c r="F41" s="44">
        <v>0</v>
      </c>
      <c r="G41" s="44">
        <v>0</v>
      </c>
      <c r="H41" s="45">
        <v>0</v>
      </c>
      <c r="I41" s="44">
        <v>0</v>
      </c>
      <c r="J41" s="46">
        <v>0</v>
      </c>
      <c r="K41" s="44">
        <v>0</v>
      </c>
      <c r="L41" s="44">
        <v>0</v>
      </c>
      <c r="M41" s="44">
        <v>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0</v>
      </c>
      <c r="F42" s="44">
        <v>0</v>
      </c>
      <c r="G42" s="44">
        <v>0</v>
      </c>
      <c r="H42" s="45">
        <v>0</v>
      </c>
      <c r="I42" s="44">
        <v>0</v>
      </c>
      <c r="J42" s="46">
        <v>0</v>
      </c>
      <c r="K42" s="44">
        <v>0</v>
      </c>
      <c r="L42" s="44">
        <v>0</v>
      </c>
      <c r="M42" s="44">
        <v>0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0</v>
      </c>
      <c r="F43" s="44">
        <v>0</v>
      </c>
      <c r="G43" s="44">
        <v>0</v>
      </c>
      <c r="H43" s="45">
        <v>0</v>
      </c>
      <c r="I43" s="44">
        <v>0</v>
      </c>
      <c r="J43" s="46">
        <v>0</v>
      </c>
      <c r="K43" s="44">
        <v>0</v>
      </c>
      <c r="L43" s="44">
        <v>0</v>
      </c>
      <c r="M43" s="44">
        <v>0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0</v>
      </c>
      <c r="F44" s="44">
        <v>0</v>
      </c>
      <c r="G44" s="44">
        <v>0</v>
      </c>
      <c r="H44" s="45">
        <v>0</v>
      </c>
      <c r="I44" s="44">
        <v>0</v>
      </c>
      <c r="J44" s="46">
        <v>0</v>
      </c>
      <c r="K44" s="44">
        <v>0</v>
      </c>
      <c r="L44" s="44">
        <v>0</v>
      </c>
      <c r="M44" s="44">
        <v>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0</v>
      </c>
      <c r="F45" s="44">
        <v>0</v>
      </c>
      <c r="G45" s="44">
        <v>0</v>
      </c>
      <c r="H45" s="45">
        <v>0</v>
      </c>
      <c r="I45" s="44">
        <v>0</v>
      </c>
      <c r="J45" s="46">
        <v>0</v>
      </c>
      <c r="K45" s="44">
        <v>0</v>
      </c>
      <c r="L45" s="44">
        <v>0</v>
      </c>
      <c r="M45" s="44">
        <v>0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0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0</v>
      </c>
      <c r="F47" s="59">
        <f t="shared" ref="F47:M47" si="3">SUM(F48:F49)</f>
        <v>0</v>
      </c>
      <c r="G47" s="59">
        <f t="shared" si="3"/>
        <v>0</v>
      </c>
      <c r="H47" s="60">
        <f t="shared" si="3"/>
        <v>0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0</v>
      </c>
      <c r="F48" s="36">
        <v>0</v>
      </c>
      <c r="G48" s="36">
        <v>0</v>
      </c>
      <c r="H48" s="37">
        <v>0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41853</v>
      </c>
      <c r="F51" s="27">
        <f t="shared" ref="F51:M51" si="4">F52+F59+F62+F63+F64+F72+F73</f>
        <v>45254</v>
      </c>
      <c r="G51" s="27">
        <f t="shared" si="4"/>
        <v>45801</v>
      </c>
      <c r="H51" s="28">
        <f t="shared" si="4"/>
        <v>56980</v>
      </c>
      <c r="I51" s="27">
        <f t="shared" si="4"/>
        <v>56980</v>
      </c>
      <c r="J51" s="29">
        <f t="shared" si="4"/>
        <v>56980</v>
      </c>
      <c r="K51" s="27">
        <f t="shared" si="4"/>
        <v>14913</v>
      </c>
      <c r="L51" s="27">
        <f t="shared" si="4"/>
        <v>15632</v>
      </c>
      <c r="M51" s="27">
        <f t="shared" si="4"/>
        <v>16452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0</v>
      </c>
      <c r="F59" s="59">
        <f t="shared" ref="F59:M59" si="8">SUM(F60:F61)</f>
        <v>0</v>
      </c>
      <c r="G59" s="59">
        <f t="shared" si="8"/>
        <v>0</v>
      </c>
      <c r="H59" s="60">
        <f t="shared" si="8"/>
        <v>0</v>
      </c>
      <c r="I59" s="59">
        <f t="shared" si="8"/>
        <v>0</v>
      </c>
      <c r="J59" s="61">
        <f t="shared" si="8"/>
        <v>0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0</v>
      </c>
      <c r="F61" s="51">
        <v>0</v>
      </c>
      <c r="G61" s="51">
        <v>0</v>
      </c>
      <c r="H61" s="52">
        <v>0</v>
      </c>
      <c r="I61" s="51">
        <v>0</v>
      </c>
      <c r="J61" s="53">
        <v>0</v>
      </c>
      <c r="K61" s="51">
        <v>0</v>
      </c>
      <c r="L61" s="51">
        <v>0</v>
      </c>
      <c r="M61" s="51">
        <v>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41853</v>
      </c>
      <c r="F72" s="44">
        <v>45254</v>
      </c>
      <c r="G72" s="44">
        <v>45801</v>
      </c>
      <c r="H72" s="45">
        <v>56980</v>
      </c>
      <c r="I72" s="44">
        <v>56980</v>
      </c>
      <c r="J72" s="46">
        <v>56980</v>
      </c>
      <c r="K72" s="44">
        <v>14913</v>
      </c>
      <c r="L72" s="44">
        <v>15632</v>
      </c>
      <c r="M72" s="44">
        <v>16452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0</v>
      </c>
      <c r="F73" s="44">
        <f t="shared" ref="F73:M73" si="12">SUM(F74:F75)</f>
        <v>0</v>
      </c>
      <c r="G73" s="44">
        <f t="shared" si="12"/>
        <v>0</v>
      </c>
      <c r="H73" s="45">
        <f t="shared" si="12"/>
        <v>0</v>
      </c>
      <c r="I73" s="44">
        <f t="shared" si="12"/>
        <v>0</v>
      </c>
      <c r="J73" s="46">
        <f t="shared" si="12"/>
        <v>0</v>
      </c>
      <c r="K73" s="44">
        <f t="shared" si="12"/>
        <v>0</v>
      </c>
      <c r="L73" s="44">
        <f t="shared" si="12"/>
        <v>0</v>
      </c>
      <c r="M73" s="44">
        <f t="shared" si="12"/>
        <v>0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0</v>
      </c>
      <c r="F74" s="36">
        <v>0</v>
      </c>
      <c r="G74" s="36">
        <v>0</v>
      </c>
      <c r="H74" s="37">
        <v>0</v>
      </c>
      <c r="I74" s="36">
        <v>0</v>
      </c>
      <c r="J74" s="38">
        <v>0</v>
      </c>
      <c r="K74" s="36">
        <v>0</v>
      </c>
      <c r="L74" s="36">
        <v>0</v>
      </c>
      <c r="M74" s="36">
        <v>0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0</v>
      </c>
      <c r="F75" s="51">
        <v>0</v>
      </c>
      <c r="G75" s="51">
        <v>0</v>
      </c>
      <c r="H75" s="52">
        <v>0</v>
      </c>
      <c r="I75" s="51">
        <v>0</v>
      </c>
      <c r="J75" s="53">
        <v>0</v>
      </c>
      <c r="K75" s="51">
        <v>0</v>
      </c>
      <c r="L75" s="51">
        <v>0</v>
      </c>
      <c r="M75" s="51">
        <v>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0</v>
      </c>
      <c r="F77" s="27">
        <f t="shared" ref="F77:M77" si="13">F78+F81+F84+F85+F86+F87+F88</f>
        <v>0</v>
      </c>
      <c r="G77" s="27">
        <f t="shared" si="13"/>
        <v>0</v>
      </c>
      <c r="H77" s="28">
        <f t="shared" si="13"/>
        <v>0</v>
      </c>
      <c r="I77" s="27">
        <f t="shared" si="13"/>
        <v>0</v>
      </c>
      <c r="J77" s="29">
        <f t="shared" si="13"/>
        <v>0</v>
      </c>
      <c r="K77" s="27">
        <f t="shared" si="13"/>
        <v>0</v>
      </c>
      <c r="L77" s="27">
        <f t="shared" si="13"/>
        <v>0</v>
      </c>
      <c r="M77" s="27">
        <f t="shared" si="13"/>
        <v>0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0</v>
      </c>
      <c r="F78" s="59">
        <f t="shared" ref="F78:M78" si="14">SUM(F79:F80)</f>
        <v>0</v>
      </c>
      <c r="G78" s="59">
        <f t="shared" si="14"/>
        <v>0</v>
      </c>
      <c r="H78" s="60">
        <f t="shared" si="14"/>
        <v>0</v>
      </c>
      <c r="I78" s="59">
        <f t="shared" si="14"/>
        <v>0</v>
      </c>
      <c r="J78" s="61">
        <f t="shared" si="14"/>
        <v>0</v>
      </c>
      <c r="K78" s="59">
        <f t="shared" si="14"/>
        <v>0</v>
      </c>
      <c r="L78" s="59">
        <f t="shared" si="14"/>
        <v>0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0</v>
      </c>
      <c r="F79" s="36">
        <v>0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0</v>
      </c>
      <c r="H80" s="52">
        <v>0</v>
      </c>
      <c r="I80" s="51">
        <v>0</v>
      </c>
      <c r="J80" s="53">
        <v>0</v>
      </c>
      <c r="K80" s="51">
        <v>0</v>
      </c>
      <c r="L80" s="51">
        <v>0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0</v>
      </c>
      <c r="F81" s="44">
        <f t="shared" ref="F81:M81" si="15">SUM(F82:F83)</f>
        <v>0</v>
      </c>
      <c r="G81" s="44">
        <f t="shared" si="15"/>
        <v>0</v>
      </c>
      <c r="H81" s="45">
        <f t="shared" si="15"/>
        <v>0</v>
      </c>
      <c r="I81" s="44">
        <f t="shared" si="15"/>
        <v>0</v>
      </c>
      <c r="J81" s="46">
        <f t="shared" si="15"/>
        <v>0</v>
      </c>
      <c r="K81" s="44">
        <f t="shared" si="15"/>
        <v>0</v>
      </c>
      <c r="L81" s="44">
        <f t="shared" si="15"/>
        <v>0</v>
      </c>
      <c r="M81" s="44">
        <f t="shared" si="15"/>
        <v>0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0</v>
      </c>
      <c r="F83" s="51">
        <v>0</v>
      </c>
      <c r="G83" s="51">
        <v>0</v>
      </c>
      <c r="H83" s="52">
        <v>0</v>
      </c>
      <c r="I83" s="51">
        <v>0</v>
      </c>
      <c r="J83" s="53">
        <v>0</v>
      </c>
      <c r="K83" s="51">
        <v>0</v>
      </c>
      <c r="L83" s="51">
        <v>0</v>
      </c>
      <c r="M83" s="51">
        <v>0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0</v>
      </c>
      <c r="G88" s="44">
        <v>0</v>
      </c>
      <c r="H88" s="45">
        <v>0</v>
      </c>
      <c r="I88" s="44">
        <v>0</v>
      </c>
      <c r="J88" s="46">
        <v>0</v>
      </c>
      <c r="K88" s="44">
        <v>0</v>
      </c>
      <c r="L88" s="44">
        <v>0</v>
      </c>
      <c r="M88" s="44">
        <v>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0</v>
      </c>
      <c r="F90" s="27">
        <v>0</v>
      </c>
      <c r="G90" s="27">
        <v>0</v>
      </c>
      <c r="H90" s="28">
        <v>0</v>
      </c>
      <c r="I90" s="27">
        <v>0</v>
      </c>
      <c r="J90" s="29">
        <v>0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41853</v>
      </c>
      <c r="F92" s="103">
        <f t="shared" ref="F92:M92" si="16">F4+F51+F77+F90</f>
        <v>45254</v>
      </c>
      <c r="G92" s="103">
        <f t="shared" si="16"/>
        <v>45801</v>
      </c>
      <c r="H92" s="104">
        <f t="shared" si="16"/>
        <v>56980</v>
      </c>
      <c r="I92" s="103">
        <f t="shared" si="16"/>
        <v>56980</v>
      </c>
      <c r="J92" s="105">
        <f t="shared" si="16"/>
        <v>56980</v>
      </c>
      <c r="K92" s="103">
        <f t="shared" si="16"/>
        <v>14913</v>
      </c>
      <c r="L92" s="103">
        <f t="shared" si="16"/>
        <v>15632</v>
      </c>
      <c r="M92" s="103">
        <f t="shared" si="16"/>
        <v>16452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/>
      <c r="D108" s="107"/>
      <c r="N108" s="107"/>
      <c r="O108" s="107"/>
    </row>
    <row r="109" spans="3:15" s="18" customFormat="1" x14ac:dyDescent="0.2">
      <c r="C109" s="107"/>
      <c r="D109" s="107"/>
      <c r="N109" s="107"/>
      <c r="O109" s="107"/>
    </row>
    <row r="110" spans="3:15" s="18" customFormat="1" x14ac:dyDescent="0.2">
      <c r="C110" s="107"/>
      <c r="D110" s="107"/>
      <c r="N110" s="107"/>
      <c r="O110" s="107"/>
    </row>
    <row r="111" spans="3:15" s="18" customFormat="1" x14ac:dyDescent="0.2">
      <c r="C111" s="107"/>
      <c r="D111" s="107"/>
      <c r="N111" s="107"/>
      <c r="O111" s="107"/>
    </row>
    <row r="112" spans="3:15" s="18" customFormat="1" x14ac:dyDescent="0.2">
      <c r="C112" s="107"/>
      <c r="D112" s="107"/>
      <c r="N112" s="107"/>
      <c r="O112" s="107"/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200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197346</v>
      </c>
      <c r="F4" s="27">
        <f t="shared" ref="F4:M4" si="0">F5+F8+F47</f>
        <v>232740</v>
      </c>
      <c r="G4" s="27">
        <f t="shared" si="0"/>
        <v>261078</v>
      </c>
      <c r="H4" s="28">
        <f t="shared" si="0"/>
        <v>242691</v>
      </c>
      <c r="I4" s="27">
        <f t="shared" si="0"/>
        <v>306626</v>
      </c>
      <c r="J4" s="29">
        <f t="shared" si="0"/>
        <v>305656</v>
      </c>
      <c r="K4" s="27">
        <f t="shared" si="0"/>
        <v>335907</v>
      </c>
      <c r="L4" s="27">
        <f t="shared" si="0"/>
        <v>345027</v>
      </c>
      <c r="M4" s="27">
        <f t="shared" si="0"/>
        <v>362283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196350</v>
      </c>
      <c r="F5" s="59">
        <f t="shared" ref="F5:M5" si="1">SUM(F6:F7)</f>
        <v>231471</v>
      </c>
      <c r="G5" s="59">
        <f t="shared" si="1"/>
        <v>261071</v>
      </c>
      <c r="H5" s="60">
        <f t="shared" si="1"/>
        <v>242551</v>
      </c>
      <c r="I5" s="59">
        <f t="shared" si="1"/>
        <v>306519</v>
      </c>
      <c r="J5" s="61">
        <f t="shared" si="1"/>
        <v>305546</v>
      </c>
      <c r="K5" s="59">
        <f t="shared" si="1"/>
        <v>335907</v>
      </c>
      <c r="L5" s="59">
        <f t="shared" si="1"/>
        <v>345027</v>
      </c>
      <c r="M5" s="59">
        <f t="shared" si="1"/>
        <v>362283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167600</v>
      </c>
      <c r="F6" s="36">
        <v>197992</v>
      </c>
      <c r="G6" s="36">
        <v>222432</v>
      </c>
      <c r="H6" s="37">
        <v>202355</v>
      </c>
      <c r="I6" s="36">
        <v>266102</v>
      </c>
      <c r="J6" s="38">
        <v>259822</v>
      </c>
      <c r="K6" s="36">
        <v>282551</v>
      </c>
      <c r="L6" s="36">
        <v>288031</v>
      </c>
      <c r="M6" s="36">
        <v>301371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28750</v>
      </c>
      <c r="F7" s="51">
        <v>33479</v>
      </c>
      <c r="G7" s="51">
        <v>38639</v>
      </c>
      <c r="H7" s="52">
        <v>40196</v>
      </c>
      <c r="I7" s="51">
        <v>40417</v>
      </c>
      <c r="J7" s="53">
        <v>45724</v>
      </c>
      <c r="K7" s="51">
        <v>53356</v>
      </c>
      <c r="L7" s="51">
        <v>56996</v>
      </c>
      <c r="M7" s="51">
        <v>60912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996</v>
      </c>
      <c r="F8" s="59">
        <f t="shared" ref="F8:M8" si="2">SUM(F9:F46)</f>
        <v>1269</v>
      </c>
      <c r="G8" s="59">
        <f t="shared" si="2"/>
        <v>7</v>
      </c>
      <c r="H8" s="60">
        <f t="shared" si="2"/>
        <v>140</v>
      </c>
      <c r="I8" s="59">
        <f t="shared" si="2"/>
        <v>107</v>
      </c>
      <c r="J8" s="61">
        <f t="shared" si="2"/>
        <v>110</v>
      </c>
      <c r="K8" s="59">
        <f t="shared" si="2"/>
        <v>0</v>
      </c>
      <c r="L8" s="59">
        <f t="shared" si="2"/>
        <v>0</v>
      </c>
      <c r="M8" s="59">
        <f t="shared" si="2"/>
        <v>0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0</v>
      </c>
      <c r="F9" s="36">
        <v>0</v>
      </c>
      <c r="G9" s="36">
        <v>0</v>
      </c>
      <c r="H9" s="37">
        <v>0</v>
      </c>
      <c r="I9" s="36">
        <v>0</v>
      </c>
      <c r="J9" s="38">
        <v>0</v>
      </c>
      <c r="K9" s="36">
        <v>0</v>
      </c>
      <c r="L9" s="36">
        <v>0</v>
      </c>
      <c r="M9" s="36">
        <v>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20</v>
      </c>
      <c r="F10" s="44">
        <v>20</v>
      </c>
      <c r="G10" s="44">
        <v>0</v>
      </c>
      <c r="H10" s="45">
        <v>0</v>
      </c>
      <c r="I10" s="44">
        <v>0</v>
      </c>
      <c r="J10" s="46">
        <v>0</v>
      </c>
      <c r="K10" s="44">
        <v>0</v>
      </c>
      <c r="L10" s="44">
        <v>0</v>
      </c>
      <c r="M10" s="44">
        <v>0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45</v>
      </c>
      <c r="F11" s="44">
        <v>364</v>
      </c>
      <c r="G11" s="44">
        <v>0</v>
      </c>
      <c r="H11" s="45">
        <v>0</v>
      </c>
      <c r="I11" s="44">
        <v>0</v>
      </c>
      <c r="J11" s="46">
        <v>0</v>
      </c>
      <c r="K11" s="44">
        <v>0</v>
      </c>
      <c r="L11" s="44">
        <v>0</v>
      </c>
      <c r="M11" s="44">
        <v>0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0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0</v>
      </c>
      <c r="L12" s="44">
        <v>0</v>
      </c>
      <c r="M12" s="44">
        <v>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0</v>
      </c>
      <c r="F13" s="44">
        <v>0</v>
      </c>
      <c r="G13" s="44">
        <v>0</v>
      </c>
      <c r="H13" s="45">
        <v>0</v>
      </c>
      <c r="I13" s="44">
        <v>0</v>
      </c>
      <c r="J13" s="46">
        <v>0</v>
      </c>
      <c r="K13" s="44">
        <v>0</v>
      </c>
      <c r="L13" s="44">
        <v>0</v>
      </c>
      <c r="M13" s="44">
        <v>0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232</v>
      </c>
      <c r="F14" s="44">
        <v>391</v>
      </c>
      <c r="G14" s="44">
        <v>0</v>
      </c>
      <c r="H14" s="45">
        <v>60</v>
      </c>
      <c r="I14" s="44">
        <v>38</v>
      </c>
      <c r="J14" s="46">
        <v>38</v>
      </c>
      <c r="K14" s="44">
        <v>0</v>
      </c>
      <c r="L14" s="44">
        <v>0</v>
      </c>
      <c r="M14" s="44">
        <v>0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0</v>
      </c>
      <c r="F15" s="44">
        <v>0</v>
      </c>
      <c r="G15" s="44">
        <v>0</v>
      </c>
      <c r="H15" s="45">
        <v>0</v>
      </c>
      <c r="I15" s="44">
        <v>0</v>
      </c>
      <c r="J15" s="46">
        <v>0</v>
      </c>
      <c r="K15" s="44">
        <v>0</v>
      </c>
      <c r="L15" s="44">
        <v>0</v>
      </c>
      <c r="M15" s="44">
        <v>0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158</v>
      </c>
      <c r="F16" s="44">
        <v>0</v>
      </c>
      <c r="G16" s="44">
        <v>0</v>
      </c>
      <c r="H16" s="45">
        <v>0</v>
      </c>
      <c r="I16" s="44">
        <v>0</v>
      </c>
      <c r="J16" s="46">
        <v>0</v>
      </c>
      <c r="K16" s="44">
        <v>0</v>
      </c>
      <c r="L16" s="44">
        <v>0</v>
      </c>
      <c r="M16" s="44">
        <v>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222</v>
      </c>
      <c r="F17" s="44">
        <v>119</v>
      </c>
      <c r="G17" s="44">
        <v>0</v>
      </c>
      <c r="H17" s="45">
        <v>0</v>
      </c>
      <c r="I17" s="44">
        <v>0</v>
      </c>
      <c r="J17" s="46">
        <v>0</v>
      </c>
      <c r="K17" s="44">
        <v>0</v>
      </c>
      <c r="L17" s="44">
        <v>0</v>
      </c>
      <c r="M17" s="44">
        <v>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0</v>
      </c>
      <c r="F18" s="44">
        <v>0</v>
      </c>
      <c r="G18" s="44">
        <v>0</v>
      </c>
      <c r="H18" s="45">
        <v>0</v>
      </c>
      <c r="I18" s="44">
        <v>0</v>
      </c>
      <c r="J18" s="46">
        <v>0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0</v>
      </c>
      <c r="F21" s="44">
        <v>0</v>
      </c>
      <c r="G21" s="44">
        <v>0</v>
      </c>
      <c r="H21" s="45">
        <v>0</v>
      </c>
      <c r="I21" s="44">
        <v>0</v>
      </c>
      <c r="J21" s="46">
        <v>0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0</v>
      </c>
      <c r="F22" s="44">
        <v>0</v>
      </c>
      <c r="G22" s="44">
        <v>0</v>
      </c>
      <c r="H22" s="45">
        <v>0</v>
      </c>
      <c r="I22" s="44">
        <v>0</v>
      </c>
      <c r="J22" s="46">
        <v>0</v>
      </c>
      <c r="K22" s="44">
        <v>0</v>
      </c>
      <c r="L22" s="44">
        <v>0</v>
      </c>
      <c r="M22" s="44">
        <v>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0</v>
      </c>
      <c r="F23" s="44">
        <v>0</v>
      </c>
      <c r="G23" s="44">
        <v>0</v>
      </c>
      <c r="H23" s="45">
        <v>0</v>
      </c>
      <c r="I23" s="44">
        <v>0</v>
      </c>
      <c r="J23" s="46">
        <v>0</v>
      </c>
      <c r="K23" s="44">
        <v>0</v>
      </c>
      <c r="L23" s="44">
        <v>0</v>
      </c>
      <c r="M23" s="44">
        <v>0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0</v>
      </c>
      <c r="F24" s="44">
        <v>0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0</v>
      </c>
      <c r="I25" s="44">
        <v>0</v>
      </c>
      <c r="J25" s="46">
        <v>0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0</v>
      </c>
      <c r="I27" s="44">
        <v>0</v>
      </c>
      <c r="J27" s="46">
        <v>0</v>
      </c>
      <c r="K27" s="44">
        <v>0</v>
      </c>
      <c r="L27" s="44">
        <v>0</v>
      </c>
      <c r="M27" s="44">
        <v>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0</v>
      </c>
      <c r="F29" s="44">
        <v>0</v>
      </c>
      <c r="G29" s="44">
        <v>0</v>
      </c>
      <c r="H29" s="45">
        <v>0</v>
      </c>
      <c r="I29" s="44">
        <v>0</v>
      </c>
      <c r="J29" s="46">
        <v>0</v>
      </c>
      <c r="K29" s="44">
        <v>0</v>
      </c>
      <c r="L29" s="44">
        <v>0</v>
      </c>
      <c r="M29" s="44">
        <v>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0</v>
      </c>
      <c r="F30" s="44">
        <v>0</v>
      </c>
      <c r="G30" s="44">
        <v>0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202</v>
      </c>
      <c r="F31" s="44">
        <v>40</v>
      </c>
      <c r="G31" s="44">
        <v>0</v>
      </c>
      <c r="H31" s="45">
        <v>0</v>
      </c>
      <c r="I31" s="44">
        <v>0</v>
      </c>
      <c r="J31" s="46">
        <v>0</v>
      </c>
      <c r="K31" s="44">
        <v>0</v>
      </c>
      <c r="L31" s="44">
        <v>0</v>
      </c>
      <c r="M31" s="44">
        <v>0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0</v>
      </c>
      <c r="F32" s="44">
        <v>0</v>
      </c>
      <c r="G32" s="44">
        <v>0</v>
      </c>
      <c r="H32" s="45">
        <v>0</v>
      </c>
      <c r="I32" s="44">
        <v>0</v>
      </c>
      <c r="J32" s="46">
        <v>0</v>
      </c>
      <c r="K32" s="44">
        <v>0</v>
      </c>
      <c r="L32" s="44">
        <v>0</v>
      </c>
      <c r="M32" s="44">
        <v>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0</v>
      </c>
      <c r="F33" s="44">
        <v>0</v>
      </c>
      <c r="G33" s="44">
        <v>0</v>
      </c>
      <c r="H33" s="45">
        <v>0</v>
      </c>
      <c r="I33" s="44">
        <v>0</v>
      </c>
      <c r="J33" s="46">
        <v>0</v>
      </c>
      <c r="K33" s="44">
        <v>0</v>
      </c>
      <c r="L33" s="44">
        <v>0</v>
      </c>
      <c r="M33" s="44">
        <v>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0</v>
      </c>
      <c r="J34" s="46">
        <v>0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0</v>
      </c>
      <c r="I36" s="44">
        <v>0</v>
      </c>
      <c r="J36" s="46">
        <v>0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0</v>
      </c>
      <c r="F37" s="44">
        <v>88</v>
      </c>
      <c r="G37" s="44">
        <v>0</v>
      </c>
      <c r="H37" s="45">
        <v>0</v>
      </c>
      <c r="I37" s="44">
        <v>0</v>
      </c>
      <c r="J37" s="46">
        <v>0</v>
      </c>
      <c r="K37" s="44">
        <v>0</v>
      </c>
      <c r="L37" s="44">
        <v>0</v>
      </c>
      <c r="M37" s="44">
        <v>0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0</v>
      </c>
      <c r="F38" s="44">
        <v>11</v>
      </c>
      <c r="G38" s="44">
        <v>0</v>
      </c>
      <c r="H38" s="45">
        <v>0</v>
      </c>
      <c r="I38" s="44">
        <v>0</v>
      </c>
      <c r="J38" s="46">
        <v>0</v>
      </c>
      <c r="K38" s="44">
        <v>0</v>
      </c>
      <c r="L38" s="44">
        <v>0</v>
      </c>
      <c r="M38" s="44">
        <v>0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0</v>
      </c>
      <c r="F39" s="44">
        <v>0</v>
      </c>
      <c r="G39" s="44">
        <v>0</v>
      </c>
      <c r="H39" s="45">
        <v>0</v>
      </c>
      <c r="I39" s="44">
        <v>0</v>
      </c>
      <c r="J39" s="46">
        <v>0</v>
      </c>
      <c r="K39" s="44">
        <v>0</v>
      </c>
      <c r="L39" s="44">
        <v>0</v>
      </c>
      <c r="M39" s="44">
        <v>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0</v>
      </c>
      <c r="F40" s="44">
        <v>0</v>
      </c>
      <c r="G40" s="44">
        <v>0</v>
      </c>
      <c r="H40" s="45">
        <v>0</v>
      </c>
      <c r="I40" s="44">
        <v>0</v>
      </c>
      <c r="J40" s="46">
        <v>0</v>
      </c>
      <c r="K40" s="44">
        <v>0</v>
      </c>
      <c r="L40" s="44">
        <v>0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28</v>
      </c>
      <c r="F41" s="44">
        <v>63</v>
      </c>
      <c r="G41" s="44">
        <v>0</v>
      </c>
      <c r="H41" s="45">
        <v>0</v>
      </c>
      <c r="I41" s="44">
        <v>0</v>
      </c>
      <c r="J41" s="46">
        <v>0</v>
      </c>
      <c r="K41" s="44">
        <v>0</v>
      </c>
      <c r="L41" s="44">
        <v>0</v>
      </c>
      <c r="M41" s="44">
        <v>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89</v>
      </c>
      <c r="F42" s="44">
        <v>104</v>
      </c>
      <c r="G42" s="44">
        <v>7</v>
      </c>
      <c r="H42" s="45">
        <v>0</v>
      </c>
      <c r="I42" s="44">
        <v>0</v>
      </c>
      <c r="J42" s="46">
        <v>2</v>
      </c>
      <c r="K42" s="44">
        <v>0</v>
      </c>
      <c r="L42" s="44">
        <v>0</v>
      </c>
      <c r="M42" s="44">
        <v>0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0</v>
      </c>
      <c r="F43" s="44">
        <v>65</v>
      </c>
      <c r="G43" s="44">
        <v>0</v>
      </c>
      <c r="H43" s="45">
        <v>0</v>
      </c>
      <c r="I43" s="44">
        <v>0</v>
      </c>
      <c r="J43" s="46">
        <v>0</v>
      </c>
      <c r="K43" s="44">
        <v>0</v>
      </c>
      <c r="L43" s="44">
        <v>0</v>
      </c>
      <c r="M43" s="44">
        <v>0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0</v>
      </c>
      <c r="F44" s="44">
        <v>0</v>
      </c>
      <c r="G44" s="44">
        <v>0</v>
      </c>
      <c r="H44" s="45">
        <v>0</v>
      </c>
      <c r="I44" s="44">
        <v>0</v>
      </c>
      <c r="J44" s="46">
        <v>1</v>
      </c>
      <c r="K44" s="44">
        <v>0</v>
      </c>
      <c r="L44" s="44">
        <v>0</v>
      </c>
      <c r="M44" s="44">
        <v>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0</v>
      </c>
      <c r="F45" s="44">
        <v>4</v>
      </c>
      <c r="G45" s="44">
        <v>0</v>
      </c>
      <c r="H45" s="45">
        <v>80</v>
      </c>
      <c r="I45" s="44">
        <v>69</v>
      </c>
      <c r="J45" s="46">
        <v>69</v>
      </c>
      <c r="K45" s="44">
        <v>0</v>
      </c>
      <c r="L45" s="44">
        <v>0</v>
      </c>
      <c r="M45" s="44">
        <v>0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0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0</v>
      </c>
      <c r="F47" s="59">
        <f t="shared" ref="F47:M47" si="3">SUM(F48:F49)</f>
        <v>0</v>
      </c>
      <c r="G47" s="59">
        <f t="shared" si="3"/>
        <v>0</v>
      </c>
      <c r="H47" s="60">
        <f t="shared" si="3"/>
        <v>0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0</v>
      </c>
      <c r="F48" s="36">
        <v>0</v>
      </c>
      <c r="G48" s="36">
        <v>0</v>
      </c>
      <c r="H48" s="37">
        <v>0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42422</v>
      </c>
      <c r="F51" s="27">
        <f t="shared" ref="F51:M51" si="4">F52+F59+F62+F63+F64+F72+F73</f>
        <v>57019</v>
      </c>
      <c r="G51" s="27">
        <f t="shared" si="4"/>
        <v>51466</v>
      </c>
      <c r="H51" s="28">
        <f t="shared" si="4"/>
        <v>47769</v>
      </c>
      <c r="I51" s="27">
        <f t="shared" si="4"/>
        <v>47769</v>
      </c>
      <c r="J51" s="29">
        <f t="shared" si="4"/>
        <v>47860</v>
      </c>
      <c r="K51" s="27">
        <f t="shared" si="4"/>
        <v>51964</v>
      </c>
      <c r="L51" s="27">
        <f t="shared" si="4"/>
        <v>49989</v>
      </c>
      <c r="M51" s="27">
        <f t="shared" si="4"/>
        <v>15913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0</v>
      </c>
      <c r="F59" s="59">
        <f t="shared" ref="F59:M59" si="8">SUM(F60:F61)</f>
        <v>0</v>
      </c>
      <c r="G59" s="59">
        <f t="shared" si="8"/>
        <v>0</v>
      </c>
      <c r="H59" s="60">
        <f t="shared" si="8"/>
        <v>0</v>
      </c>
      <c r="I59" s="59">
        <f t="shared" si="8"/>
        <v>0</v>
      </c>
      <c r="J59" s="61">
        <f t="shared" si="8"/>
        <v>0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0</v>
      </c>
      <c r="F61" s="51">
        <v>0</v>
      </c>
      <c r="G61" s="51">
        <v>0</v>
      </c>
      <c r="H61" s="52">
        <v>0</v>
      </c>
      <c r="I61" s="51">
        <v>0</v>
      </c>
      <c r="J61" s="53">
        <v>0</v>
      </c>
      <c r="K61" s="51">
        <v>0</v>
      </c>
      <c r="L61" s="51">
        <v>0</v>
      </c>
      <c r="M61" s="51">
        <v>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42296</v>
      </c>
      <c r="F72" s="44">
        <v>56107</v>
      </c>
      <c r="G72" s="44">
        <v>50793</v>
      </c>
      <c r="H72" s="45">
        <v>47379</v>
      </c>
      <c r="I72" s="44">
        <v>47379</v>
      </c>
      <c r="J72" s="46">
        <v>47379</v>
      </c>
      <c r="K72" s="44">
        <v>51627</v>
      </c>
      <c r="L72" s="44">
        <v>49635</v>
      </c>
      <c r="M72" s="44">
        <v>15540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126</v>
      </c>
      <c r="F73" s="44">
        <f t="shared" ref="F73:M73" si="12">SUM(F74:F75)</f>
        <v>912</v>
      </c>
      <c r="G73" s="44">
        <f t="shared" si="12"/>
        <v>673</v>
      </c>
      <c r="H73" s="45">
        <f t="shared" si="12"/>
        <v>390</v>
      </c>
      <c r="I73" s="44">
        <f t="shared" si="12"/>
        <v>390</v>
      </c>
      <c r="J73" s="46">
        <f t="shared" si="12"/>
        <v>481</v>
      </c>
      <c r="K73" s="44">
        <f t="shared" si="12"/>
        <v>337</v>
      </c>
      <c r="L73" s="44">
        <f t="shared" si="12"/>
        <v>354</v>
      </c>
      <c r="M73" s="44">
        <f t="shared" si="12"/>
        <v>373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126</v>
      </c>
      <c r="F74" s="36">
        <v>912</v>
      </c>
      <c r="G74" s="36">
        <v>673</v>
      </c>
      <c r="H74" s="37">
        <v>390</v>
      </c>
      <c r="I74" s="36">
        <v>390</v>
      </c>
      <c r="J74" s="38">
        <v>481</v>
      </c>
      <c r="K74" s="36">
        <v>337</v>
      </c>
      <c r="L74" s="36">
        <v>354</v>
      </c>
      <c r="M74" s="36">
        <v>373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0</v>
      </c>
      <c r="F75" s="51">
        <v>0</v>
      </c>
      <c r="G75" s="51">
        <v>0</v>
      </c>
      <c r="H75" s="52">
        <v>0</v>
      </c>
      <c r="I75" s="51">
        <v>0</v>
      </c>
      <c r="J75" s="53">
        <v>0</v>
      </c>
      <c r="K75" s="51">
        <v>0</v>
      </c>
      <c r="L75" s="51">
        <v>0</v>
      </c>
      <c r="M75" s="51">
        <v>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156</v>
      </c>
      <c r="F77" s="27">
        <f t="shared" ref="F77:M77" si="13">F78+F81+F84+F85+F86+F87+F88</f>
        <v>960</v>
      </c>
      <c r="G77" s="27">
        <f t="shared" si="13"/>
        <v>0</v>
      </c>
      <c r="H77" s="28">
        <f t="shared" si="13"/>
        <v>0</v>
      </c>
      <c r="I77" s="27">
        <f t="shared" si="13"/>
        <v>0</v>
      </c>
      <c r="J77" s="29">
        <f t="shared" si="13"/>
        <v>0</v>
      </c>
      <c r="K77" s="27">
        <f t="shared" si="13"/>
        <v>0</v>
      </c>
      <c r="L77" s="27">
        <f t="shared" si="13"/>
        <v>0</v>
      </c>
      <c r="M77" s="27">
        <f t="shared" si="13"/>
        <v>0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0</v>
      </c>
      <c r="F78" s="59">
        <f t="shared" ref="F78:M78" si="14">SUM(F79:F80)</f>
        <v>0</v>
      </c>
      <c r="G78" s="59">
        <f t="shared" si="14"/>
        <v>0</v>
      </c>
      <c r="H78" s="60">
        <f t="shared" si="14"/>
        <v>0</v>
      </c>
      <c r="I78" s="59">
        <f t="shared" si="14"/>
        <v>0</v>
      </c>
      <c r="J78" s="61">
        <f t="shared" si="14"/>
        <v>0</v>
      </c>
      <c r="K78" s="59">
        <f t="shared" si="14"/>
        <v>0</v>
      </c>
      <c r="L78" s="59">
        <f t="shared" si="14"/>
        <v>0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0</v>
      </c>
      <c r="F79" s="36">
        <v>0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0</v>
      </c>
      <c r="H80" s="52">
        <v>0</v>
      </c>
      <c r="I80" s="51">
        <v>0</v>
      </c>
      <c r="J80" s="53">
        <v>0</v>
      </c>
      <c r="K80" s="51">
        <v>0</v>
      </c>
      <c r="L80" s="51">
        <v>0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156</v>
      </c>
      <c r="F81" s="44">
        <f t="shared" ref="F81:M81" si="15">SUM(F82:F83)</f>
        <v>960</v>
      </c>
      <c r="G81" s="44">
        <f t="shared" si="15"/>
        <v>0</v>
      </c>
      <c r="H81" s="45">
        <f t="shared" si="15"/>
        <v>0</v>
      </c>
      <c r="I81" s="44">
        <f t="shared" si="15"/>
        <v>0</v>
      </c>
      <c r="J81" s="46">
        <f t="shared" si="15"/>
        <v>0</v>
      </c>
      <c r="K81" s="44">
        <f t="shared" si="15"/>
        <v>0</v>
      </c>
      <c r="L81" s="44">
        <f t="shared" si="15"/>
        <v>0</v>
      </c>
      <c r="M81" s="44">
        <f t="shared" si="15"/>
        <v>0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156</v>
      </c>
      <c r="F83" s="51">
        <v>960</v>
      </c>
      <c r="G83" s="51">
        <v>0</v>
      </c>
      <c r="H83" s="52">
        <v>0</v>
      </c>
      <c r="I83" s="51">
        <v>0</v>
      </c>
      <c r="J83" s="53">
        <v>0</v>
      </c>
      <c r="K83" s="51">
        <v>0</v>
      </c>
      <c r="L83" s="51">
        <v>0</v>
      </c>
      <c r="M83" s="51">
        <v>0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0</v>
      </c>
      <c r="G88" s="44">
        <v>0</v>
      </c>
      <c r="H88" s="45">
        <v>0</v>
      </c>
      <c r="I88" s="44">
        <v>0</v>
      </c>
      <c r="J88" s="46">
        <v>0</v>
      </c>
      <c r="K88" s="44">
        <v>0</v>
      </c>
      <c r="L88" s="44">
        <v>0</v>
      </c>
      <c r="M88" s="44">
        <v>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0</v>
      </c>
      <c r="F90" s="27">
        <v>0</v>
      </c>
      <c r="G90" s="27">
        <v>0</v>
      </c>
      <c r="H90" s="28">
        <v>0</v>
      </c>
      <c r="I90" s="27">
        <v>0</v>
      </c>
      <c r="J90" s="29">
        <v>0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239924</v>
      </c>
      <c r="F92" s="103">
        <f t="shared" ref="F92:M92" si="16">F4+F51+F77+F90</f>
        <v>290719</v>
      </c>
      <c r="G92" s="103">
        <f t="shared" si="16"/>
        <v>312544</v>
      </c>
      <c r="H92" s="104">
        <f t="shared" si="16"/>
        <v>290460</v>
      </c>
      <c r="I92" s="103">
        <f t="shared" si="16"/>
        <v>354395</v>
      </c>
      <c r="J92" s="105">
        <f t="shared" si="16"/>
        <v>353516</v>
      </c>
      <c r="K92" s="103">
        <f t="shared" si="16"/>
        <v>387871</v>
      </c>
      <c r="L92" s="103">
        <f t="shared" si="16"/>
        <v>395016</v>
      </c>
      <c r="M92" s="103">
        <f t="shared" si="16"/>
        <v>378196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/>
      <c r="D108" s="107"/>
      <c r="N108" s="107"/>
      <c r="O108" s="107"/>
    </row>
    <row r="109" spans="3:15" s="18" customFormat="1" x14ac:dyDescent="0.2">
      <c r="C109" s="107"/>
      <c r="D109" s="107"/>
      <c r="N109" s="107"/>
      <c r="O109" s="107"/>
    </row>
    <row r="110" spans="3:15" s="18" customFormat="1" x14ac:dyDescent="0.2">
      <c r="C110" s="107"/>
      <c r="D110" s="107"/>
      <c r="N110" s="107"/>
      <c r="O110" s="107"/>
    </row>
    <row r="111" spans="3:15" s="18" customFormat="1" x14ac:dyDescent="0.2">
      <c r="C111" s="107"/>
      <c r="D111" s="107"/>
      <c r="N111" s="107"/>
      <c r="O111" s="107"/>
    </row>
    <row r="112" spans="3:15" s="18" customFormat="1" x14ac:dyDescent="0.2">
      <c r="C112" s="107"/>
      <c r="D112" s="107"/>
      <c r="N112" s="107"/>
      <c r="O112" s="107"/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201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130609</v>
      </c>
      <c r="F4" s="27">
        <f t="shared" ref="F4:M4" si="0">F5+F8+F47</f>
        <v>138330</v>
      </c>
      <c r="G4" s="27">
        <f t="shared" si="0"/>
        <v>142077</v>
      </c>
      <c r="H4" s="28">
        <f t="shared" si="0"/>
        <v>149700</v>
      </c>
      <c r="I4" s="27">
        <f t="shared" si="0"/>
        <v>150514</v>
      </c>
      <c r="J4" s="29">
        <f t="shared" si="0"/>
        <v>150266</v>
      </c>
      <c r="K4" s="27">
        <f t="shared" si="0"/>
        <v>184556</v>
      </c>
      <c r="L4" s="27">
        <f t="shared" si="0"/>
        <v>197268</v>
      </c>
      <c r="M4" s="27">
        <f t="shared" si="0"/>
        <v>208153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130523</v>
      </c>
      <c r="F5" s="59">
        <f t="shared" ref="F5:M5" si="1">SUM(F6:F7)</f>
        <v>138236</v>
      </c>
      <c r="G5" s="59">
        <f t="shared" si="1"/>
        <v>142016</v>
      </c>
      <c r="H5" s="60">
        <f t="shared" si="1"/>
        <v>149700</v>
      </c>
      <c r="I5" s="59">
        <f t="shared" si="1"/>
        <v>150514</v>
      </c>
      <c r="J5" s="61">
        <f t="shared" si="1"/>
        <v>150266</v>
      </c>
      <c r="K5" s="59">
        <f t="shared" si="1"/>
        <v>161535</v>
      </c>
      <c r="L5" s="59">
        <f t="shared" si="1"/>
        <v>173439</v>
      </c>
      <c r="M5" s="59">
        <f t="shared" si="1"/>
        <v>179157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115355</v>
      </c>
      <c r="F6" s="36">
        <v>119074</v>
      </c>
      <c r="G6" s="36">
        <v>121226</v>
      </c>
      <c r="H6" s="37">
        <v>118113</v>
      </c>
      <c r="I6" s="36">
        <v>118927</v>
      </c>
      <c r="J6" s="38">
        <v>117421</v>
      </c>
      <c r="K6" s="36">
        <v>135425</v>
      </c>
      <c r="L6" s="36">
        <v>145468</v>
      </c>
      <c r="M6" s="36">
        <v>150438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15168</v>
      </c>
      <c r="F7" s="51">
        <v>19162</v>
      </c>
      <c r="G7" s="51">
        <v>20790</v>
      </c>
      <c r="H7" s="52">
        <v>31587</v>
      </c>
      <c r="I7" s="51">
        <v>31587</v>
      </c>
      <c r="J7" s="53">
        <v>32845</v>
      </c>
      <c r="K7" s="51">
        <v>26110</v>
      </c>
      <c r="L7" s="51">
        <v>27971</v>
      </c>
      <c r="M7" s="51">
        <v>28719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86</v>
      </c>
      <c r="F8" s="59">
        <f t="shared" ref="F8:M8" si="2">SUM(F9:F46)</f>
        <v>94</v>
      </c>
      <c r="G8" s="59">
        <f t="shared" si="2"/>
        <v>61</v>
      </c>
      <c r="H8" s="60">
        <f t="shared" si="2"/>
        <v>0</v>
      </c>
      <c r="I8" s="59">
        <f t="shared" si="2"/>
        <v>0</v>
      </c>
      <c r="J8" s="61">
        <f t="shared" si="2"/>
        <v>0</v>
      </c>
      <c r="K8" s="59">
        <f t="shared" si="2"/>
        <v>23021</v>
      </c>
      <c r="L8" s="59">
        <f t="shared" si="2"/>
        <v>23829</v>
      </c>
      <c r="M8" s="59">
        <f t="shared" si="2"/>
        <v>28996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0</v>
      </c>
      <c r="F9" s="36">
        <v>0</v>
      </c>
      <c r="G9" s="36">
        <v>0</v>
      </c>
      <c r="H9" s="37">
        <v>0</v>
      </c>
      <c r="I9" s="36">
        <v>0</v>
      </c>
      <c r="J9" s="38">
        <v>0</v>
      </c>
      <c r="K9" s="36">
        <v>283</v>
      </c>
      <c r="L9" s="36">
        <v>320</v>
      </c>
      <c r="M9" s="36">
        <v>330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0</v>
      </c>
      <c r="F10" s="44">
        <v>0</v>
      </c>
      <c r="G10" s="44">
        <v>0</v>
      </c>
      <c r="H10" s="45">
        <v>0</v>
      </c>
      <c r="I10" s="44">
        <v>0</v>
      </c>
      <c r="J10" s="46">
        <v>0</v>
      </c>
      <c r="K10" s="44">
        <v>3431</v>
      </c>
      <c r="L10" s="44">
        <v>3780</v>
      </c>
      <c r="M10" s="44">
        <v>3900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0</v>
      </c>
      <c r="F11" s="44">
        <v>0</v>
      </c>
      <c r="G11" s="44">
        <v>0</v>
      </c>
      <c r="H11" s="45">
        <v>0</v>
      </c>
      <c r="I11" s="44">
        <v>0</v>
      </c>
      <c r="J11" s="46">
        <v>0</v>
      </c>
      <c r="K11" s="44">
        <v>2670</v>
      </c>
      <c r="L11" s="44">
        <v>2607</v>
      </c>
      <c r="M11" s="44">
        <v>2742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0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500</v>
      </c>
      <c r="L12" s="44">
        <v>550</v>
      </c>
      <c r="M12" s="44">
        <v>580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0</v>
      </c>
      <c r="F13" s="44">
        <v>0</v>
      </c>
      <c r="G13" s="44">
        <v>0</v>
      </c>
      <c r="H13" s="45">
        <v>0</v>
      </c>
      <c r="I13" s="44">
        <v>0</v>
      </c>
      <c r="J13" s="46">
        <v>0</v>
      </c>
      <c r="K13" s="44">
        <v>0</v>
      </c>
      <c r="L13" s="44">
        <v>0</v>
      </c>
      <c r="M13" s="44">
        <v>0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0</v>
      </c>
      <c r="F14" s="44">
        <v>0</v>
      </c>
      <c r="G14" s="44">
        <v>0</v>
      </c>
      <c r="H14" s="45">
        <v>0</v>
      </c>
      <c r="I14" s="44">
        <v>0</v>
      </c>
      <c r="J14" s="46">
        <v>0</v>
      </c>
      <c r="K14" s="44">
        <v>1600</v>
      </c>
      <c r="L14" s="44">
        <v>1760</v>
      </c>
      <c r="M14" s="44">
        <v>1800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0</v>
      </c>
      <c r="F15" s="44">
        <v>0</v>
      </c>
      <c r="G15" s="44">
        <v>0</v>
      </c>
      <c r="H15" s="45">
        <v>0</v>
      </c>
      <c r="I15" s="44">
        <v>0</v>
      </c>
      <c r="J15" s="46">
        <v>0</v>
      </c>
      <c r="K15" s="44">
        <v>75</v>
      </c>
      <c r="L15" s="44">
        <v>82</v>
      </c>
      <c r="M15" s="44">
        <v>85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0</v>
      </c>
      <c r="F16" s="44">
        <v>0</v>
      </c>
      <c r="G16" s="44">
        <v>0</v>
      </c>
      <c r="H16" s="45">
        <v>0</v>
      </c>
      <c r="I16" s="44">
        <v>0</v>
      </c>
      <c r="J16" s="46">
        <v>0</v>
      </c>
      <c r="K16" s="44">
        <v>0</v>
      </c>
      <c r="L16" s="44">
        <v>0</v>
      </c>
      <c r="M16" s="44">
        <v>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0</v>
      </c>
      <c r="F17" s="44">
        <v>0</v>
      </c>
      <c r="G17" s="44">
        <v>0</v>
      </c>
      <c r="H17" s="45">
        <v>0</v>
      </c>
      <c r="I17" s="44">
        <v>0</v>
      </c>
      <c r="J17" s="46">
        <v>0</v>
      </c>
      <c r="K17" s="44">
        <v>4800</v>
      </c>
      <c r="L17" s="44">
        <v>4100</v>
      </c>
      <c r="M17" s="44">
        <v>5400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0</v>
      </c>
      <c r="F18" s="44">
        <v>0</v>
      </c>
      <c r="G18" s="44">
        <v>0</v>
      </c>
      <c r="H18" s="45">
        <v>0</v>
      </c>
      <c r="I18" s="44">
        <v>0</v>
      </c>
      <c r="J18" s="46">
        <v>0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0</v>
      </c>
      <c r="F21" s="44">
        <v>0</v>
      </c>
      <c r="G21" s="44">
        <v>0</v>
      </c>
      <c r="H21" s="45">
        <v>0</v>
      </c>
      <c r="I21" s="44">
        <v>0</v>
      </c>
      <c r="J21" s="46">
        <v>0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0</v>
      </c>
      <c r="F22" s="44">
        <v>0</v>
      </c>
      <c r="G22" s="44">
        <v>0</v>
      </c>
      <c r="H22" s="45">
        <v>0</v>
      </c>
      <c r="I22" s="44">
        <v>0</v>
      </c>
      <c r="J22" s="46">
        <v>0</v>
      </c>
      <c r="K22" s="44">
        <v>1200</v>
      </c>
      <c r="L22" s="44">
        <v>1320</v>
      </c>
      <c r="M22" s="44">
        <v>1320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0</v>
      </c>
      <c r="F23" s="44">
        <v>0</v>
      </c>
      <c r="G23" s="44">
        <v>0</v>
      </c>
      <c r="H23" s="45">
        <v>0</v>
      </c>
      <c r="I23" s="44">
        <v>0</v>
      </c>
      <c r="J23" s="46">
        <v>0</v>
      </c>
      <c r="K23" s="44">
        <v>30</v>
      </c>
      <c r="L23" s="44">
        <v>33</v>
      </c>
      <c r="M23" s="44">
        <v>35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0</v>
      </c>
      <c r="F24" s="44">
        <v>0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0</v>
      </c>
      <c r="I25" s="44">
        <v>0</v>
      </c>
      <c r="J25" s="46">
        <v>0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0</v>
      </c>
      <c r="I27" s="44">
        <v>0</v>
      </c>
      <c r="J27" s="46">
        <v>0</v>
      </c>
      <c r="K27" s="44">
        <v>0</v>
      </c>
      <c r="L27" s="44">
        <v>0</v>
      </c>
      <c r="M27" s="44">
        <v>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0</v>
      </c>
      <c r="F29" s="44">
        <v>0</v>
      </c>
      <c r="G29" s="44">
        <v>0</v>
      </c>
      <c r="H29" s="45">
        <v>0</v>
      </c>
      <c r="I29" s="44">
        <v>0</v>
      </c>
      <c r="J29" s="46">
        <v>0</v>
      </c>
      <c r="K29" s="44">
        <v>0</v>
      </c>
      <c r="L29" s="44">
        <v>0</v>
      </c>
      <c r="M29" s="44">
        <v>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0</v>
      </c>
      <c r="F30" s="44">
        <v>0</v>
      </c>
      <c r="G30" s="44">
        <v>0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0</v>
      </c>
      <c r="F31" s="44">
        <v>0</v>
      </c>
      <c r="G31" s="44">
        <v>0</v>
      </c>
      <c r="H31" s="45">
        <v>0</v>
      </c>
      <c r="I31" s="44">
        <v>0</v>
      </c>
      <c r="J31" s="46">
        <v>0</v>
      </c>
      <c r="K31" s="44">
        <v>0</v>
      </c>
      <c r="L31" s="44">
        <v>0</v>
      </c>
      <c r="M31" s="44">
        <v>0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0</v>
      </c>
      <c r="F32" s="44">
        <v>0</v>
      </c>
      <c r="G32" s="44">
        <v>0</v>
      </c>
      <c r="H32" s="45">
        <v>0</v>
      </c>
      <c r="I32" s="44">
        <v>0</v>
      </c>
      <c r="J32" s="46">
        <v>0</v>
      </c>
      <c r="K32" s="44">
        <v>250</v>
      </c>
      <c r="L32" s="44">
        <v>275</v>
      </c>
      <c r="M32" s="44">
        <v>290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0</v>
      </c>
      <c r="F33" s="44">
        <v>0</v>
      </c>
      <c r="G33" s="44">
        <v>0</v>
      </c>
      <c r="H33" s="45">
        <v>0</v>
      </c>
      <c r="I33" s="44">
        <v>0</v>
      </c>
      <c r="J33" s="46">
        <v>0</v>
      </c>
      <c r="K33" s="44">
        <v>0</v>
      </c>
      <c r="L33" s="44">
        <v>52</v>
      </c>
      <c r="M33" s="44">
        <v>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0</v>
      </c>
      <c r="J34" s="46">
        <v>0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0</v>
      </c>
      <c r="I36" s="44">
        <v>0</v>
      </c>
      <c r="J36" s="46">
        <v>0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0</v>
      </c>
      <c r="F37" s="44">
        <v>0</v>
      </c>
      <c r="G37" s="44">
        <v>0</v>
      </c>
      <c r="H37" s="45">
        <v>0</v>
      </c>
      <c r="I37" s="44">
        <v>0</v>
      </c>
      <c r="J37" s="46">
        <v>0</v>
      </c>
      <c r="K37" s="44">
        <v>69</v>
      </c>
      <c r="L37" s="44">
        <v>25</v>
      </c>
      <c r="M37" s="44">
        <v>84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0</v>
      </c>
      <c r="F38" s="44">
        <v>0</v>
      </c>
      <c r="G38" s="44">
        <v>0</v>
      </c>
      <c r="H38" s="45">
        <v>0</v>
      </c>
      <c r="I38" s="44">
        <v>0</v>
      </c>
      <c r="J38" s="46">
        <v>0</v>
      </c>
      <c r="K38" s="44">
        <v>2240</v>
      </c>
      <c r="L38" s="44">
        <v>2465</v>
      </c>
      <c r="M38" s="44">
        <v>2690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0</v>
      </c>
      <c r="F39" s="44">
        <v>0</v>
      </c>
      <c r="G39" s="44">
        <v>0</v>
      </c>
      <c r="H39" s="45">
        <v>0</v>
      </c>
      <c r="I39" s="44">
        <v>0</v>
      </c>
      <c r="J39" s="46">
        <v>0</v>
      </c>
      <c r="K39" s="44">
        <v>600</v>
      </c>
      <c r="L39" s="44">
        <v>660</v>
      </c>
      <c r="M39" s="44">
        <v>670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0</v>
      </c>
      <c r="F40" s="44">
        <v>0</v>
      </c>
      <c r="G40" s="44">
        <v>0</v>
      </c>
      <c r="H40" s="45">
        <v>0</v>
      </c>
      <c r="I40" s="44">
        <v>0</v>
      </c>
      <c r="J40" s="46">
        <v>0</v>
      </c>
      <c r="K40" s="44">
        <v>20</v>
      </c>
      <c r="L40" s="44">
        <v>22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0</v>
      </c>
      <c r="F41" s="44">
        <v>0</v>
      </c>
      <c r="G41" s="44">
        <v>0</v>
      </c>
      <c r="H41" s="45">
        <v>0</v>
      </c>
      <c r="I41" s="44">
        <v>0</v>
      </c>
      <c r="J41" s="46">
        <v>0</v>
      </c>
      <c r="K41" s="44">
        <v>1600</v>
      </c>
      <c r="L41" s="44">
        <v>1760</v>
      </c>
      <c r="M41" s="44">
        <v>1900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86</v>
      </c>
      <c r="F42" s="44">
        <v>94</v>
      </c>
      <c r="G42" s="44">
        <v>61</v>
      </c>
      <c r="H42" s="45">
        <v>0</v>
      </c>
      <c r="I42" s="44">
        <v>0</v>
      </c>
      <c r="J42" s="46">
        <v>0</v>
      </c>
      <c r="K42" s="44">
        <v>3103</v>
      </c>
      <c r="L42" s="44">
        <v>3413</v>
      </c>
      <c r="M42" s="44">
        <v>6400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0</v>
      </c>
      <c r="F43" s="44">
        <v>0</v>
      </c>
      <c r="G43" s="44">
        <v>0</v>
      </c>
      <c r="H43" s="45">
        <v>0</v>
      </c>
      <c r="I43" s="44">
        <v>0</v>
      </c>
      <c r="J43" s="46">
        <v>0</v>
      </c>
      <c r="K43" s="44">
        <v>0</v>
      </c>
      <c r="L43" s="44">
        <v>0</v>
      </c>
      <c r="M43" s="44">
        <v>0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0</v>
      </c>
      <c r="F44" s="44">
        <v>0</v>
      </c>
      <c r="G44" s="44">
        <v>0</v>
      </c>
      <c r="H44" s="45">
        <v>0</v>
      </c>
      <c r="I44" s="44">
        <v>0</v>
      </c>
      <c r="J44" s="46">
        <v>0</v>
      </c>
      <c r="K44" s="44">
        <v>50</v>
      </c>
      <c r="L44" s="44">
        <v>55</v>
      </c>
      <c r="M44" s="44">
        <v>70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0</v>
      </c>
      <c r="F45" s="44">
        <v>0</v>
      </c>
      <c r="G45" s="44">
        <v>0</v>
      </c>
      <c r="H45" s="45">
        <v>0</v>
      </c>
      <c r="I45" s="44">
        <v>0</v>
      </c>
      <c r="J45" s="46">
        <v>0</v>
      </c>
      <c r="K45" s="44">
        <v>500</v>
      </c>
      <c r="L45" s="44">
        <v>550</v>
      </c>
      <c r="M45" s="44">
        <v>700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0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0</v>
      </c>
      <c r="F47" s="59">
        <f t="shared" ref="F47:M47" si="3">SUM(F48:F49)</f>
        <v>0</v>
      </c>
      <c r="G47" s="59">
        <f t="shared" si="3"/>
        <v>0</v>
      </c>
      <c r="H47" s="60">
        <f t="shared" si="3"/>
        <v>0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0</v>
      </c>
      <c r="F48" s="36">
        <v>0</v>
      </c>
      <c r="G48" s="36">
        <v>0</v>
      </c>
      <c r="H48" s="37">
        <v>0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88324</v>
      </c>
      <c r="F51" s="27">
        <f t="shared" ref="F51:M51" si="4">F52+F59+F62+F63+F64+F72+F73</f>
        <v>189163</v>
      </c>
      <c r="G51" s="27">
        <f t="shared" si="4"/>
        <v>166188</v>
      </c>
      <c r="H51" s="28">
        <f t="shared" si="4"/>
        <v>22368</v>
      </c>
      <c r="I51" s="27">
        <f t="shared" si="4"/>
        <v>22368</v>
      </c>
      <c r="J51" s="29">
        <f t="shared" si="4"/>
        <v>22616</v>
      </c>
      <c r="K51" s="27">
        <f t="shared" si="4"/>
        <v>0</v>
      </c>
      <c r="L51" s="27">
        <f t="shared" si="4"/>
        <v>0</v>
      </c>
      <c r="M51" s="27">
        <f t="shared" si="4"/>
        <v>0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0</v>
      </c>
      <c r="F59" s="59">
        <f t="shared" ref="F59:M59" si="8">SUM(F60:F61)</f>
        <v>0</v>
      </c>
      <c r="G59" s="59">
        <f t="shared" si="8"/>
        <v>0</v>
      </c>
      <c r="H59" s="60">
        <f t="shared" si="8"/>
        <v>0</v>
      </c>
      <c r="I59" s="59">
        <f t="shared" si="8"/>
        <v>0</v>
      </c>
      <c r="J59" s="61">
        <f t="shared" si="8"/>
        <v>0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0</v>
      </c>
      <c r="F61" s="51">
        <v>0</v>
      </c>
      <c r="G61" s="51">
        <v>0</v>
      </c>
      <c r="H61" s="52">
        <v>0</v>
      </c>
      <c r="I61" s="51">
        <v>0</v>
      </c>
      <c r="J61" s="53">
        <v>0</v>
      </c>
      <c r="K61" s="51">
        <v>0</v>
      </c>
      <c r="L61" s="51">
        <v>0</v>
      </c>
      <c r="M61" s="51">
        <v>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88146</v>
      </c>
      <c r="F72" s="44">
        <v>188955</v>
      </c>
      <c r="G72" s="44">
        <v>166093</v>
      </c>
      <c r="H72" s="45">
        <v>22368</v>
      </c>
      <c r="I72" s="44">
        <v>22368</v>
      </c>
      <c r="J72" s="46">
        <v>22368</v>
      </c>
      <c r="K72" s="44">
        <v>0</v>
      </c>
      <c r="L72" s="44">
        <v>0</v>
      </c>
      <c r="M72" s="44">
        <v>0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178</v>
      </c>
      <c r="F73" s="44">
        <f t="shared" ref="F73:M73" si="12">SUM(F74:F75)</f>
        <v>208</v>
      </c>
      <c r="G73" s="44">
        <f t="shared" si="12"/>
        <v>95</v>
      </c>
      <c r="H73" s="45">
        <f t="shared" si="12"/>
        <v>0</v>
      </c>
      <c r="I73" s="44">
        <f t="shared" si="12"/>
        <v>0</v>
      </c>
      <c r="J73" s="46">
        <f t="shared" si="12"/>
        <v>248</v>
      </c>
      <c r="K73" s="44">
        <f t="shared" si="12"/>
        <v>0</v>
      </c>
      <c r="L73" s="44">
        <f t="shared" si="12"/>
        <v>0</v>
      </c>
      <c r="M73" s="44">
        <f t="shared" si="12"/>
        <v>0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178</v>
      </c>
      <c r="F74" s="36">
        <v>208</v>
      </c>
      <c r="G74" s="36">
        <v>95</v>
      </c>
      <c r="H74" s="37">
        <v>0</v>
      </c>
      <c r="I74" s="36">
        <v>0</v>
      </c>
      <c r="J74" s="38">
        <v>248</v>
      </c>
      <c r="K74" s="36">
        <v>0</v>
      </c>
      <c r="L74" s="36">
        <v>0</v>
      </c>
      <c r="M74" s="36">
        <v>0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0</v>
      </c>
      <c r="F75" s="51">
        <v>0</v>
      </c>
      <c r="G75" s="51">
        <v>0</v>
      </c>
      <c r="H75" s="52">
        <v>0</v>
      </c>
      <c r="I75" s="51">
        <v>0</v>
      </c>
      <c r="J75" s="53">
        <v>0</v>
      </c>
      <c r="K75" s="51">
        <v>0</v>
      </c>
      <c r="L75" s="51">
        <v>0</v>
      </c>
      <c r="M75" s="51">
        <v>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0</v>
      </c>
      <c r="F77" s="27">
        <f t="shared" ref="F77:M77" si="13">F78+F81+F84+F85+F86+F87+F88</f>
        <v>0</v>
      </c>
      <c r="G77" s="27">
        <f t="shared" si="13"/>
        <v>0</v>
      </c>
      <c r="H77" s="28">
        <f t="shared" si="13"/>
        <v>0</v>
      </c>
      <c r="I77" s="27">
        <f t="shared" si="13"/>
        <v>0</v>
      </c>
      <c r="J77" s="29">
        <f t="shared" si="13"/>
        <v>0</v>
      </c>
      <c r="K77" s="27">
        <f t="shared" si="13"/>
        <v>555</v>
      </c>
      <c r="L77" s="27">
        <f t="shared" si="13"/>
        <v>1016</v>
      </c>
      <c r="M77" s="27">
        <f t="shared" si="13"/>
        <v>1065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0</v>
      </c>
      <c r="F78" s="59">
        <f t="shared" ref="F78:M78" si="14">SUM(F79:F80)</f>
        <v>0</v>
      </c>
      <c r="G78" s="59">
        <f t="shared" si="14"/>
        <v>0</v>
      </c>
      <c r="H78" s="60">
        <f t="shared" si="14"/>
        <v>0</v>
      </c>
      <c r="I78" s="59">
        <f t="shared" si="14"/>
        <v>0</v>
      </c>
      <c r="J78" s="61">
        <f t="shared" si="14"/>
        <v>0</v>
      </c>
      <c r="K78" s="59">
        <f t="shared" si="14"/>
        <v>0</v>
      </c>
      <c r="L78" s="59">
        <f t="shared" si="14"/>
        <v>0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0</v>
      </c>
      <c r="F79" s="36">
        <v>0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0</v>
      </c>
      <c r="H80" s="52">
        <v>0</v>
      </c>
      <c r="I80" s="51">
        <v>0</v>
      </c>
      <c r="J80" s="53">
        <v>0</v>
      </c>
      <c r="K80" s="51">
        <v>0</v>
      </c>
      <c r="L80" s="51">
        <v>0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0</v>
      </c>
      <c r="F81" s="44">
        <f t="shared" ref="F81:M81" si="15">SUM(F82:F83)</f>
        <v>0</v>
      </c>
      <c r="G81" s="44">
        <f t="shared" si="15"/>
        <v>0</v>
      </c>
      <c r="H81" s="45">
        <f t="shared" si="15"/>
        <v>0</v>
      </c>
      <c r="I81" s="44">
        <f t="shared" si="15"/>
        <v>0</v>
      </c>
      <c r="J81" s="46">
        <f t="shared" si="15"/>
        <v>0</v>
      </c>
      <c r="K81" s="44">
        <f t="shared" si="15"/>
        <v>375</v>
      </c>
      <c r="L81" s="44">
        <f t="shared" si="15"/>
        <v>826</v>
      </c>
      <c r="M81" s="44">
        <f t="shared" si="15"/>
        <v>875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0</v>
      </c>
      <c r="F83" s="51">
        <v>0</v>
      </c>
      <c r="G83" s="51">
        <v>0</v>
      </c>
      <c r="H83" s="52">
        <v>0</v>
      </c>
      <c r="I83" s="51">
        <v>0</v>
      </c>
      <c r="J83" s="53">
        <v>0</v>
      </c>
      <c r="K83" s="51">
        <v>375</v>
      </c>
      <c r="L83" s="51">
        <v>826</v>
      </c>
      <c r="M83" s="51">
        <v>875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0</v>
      </c>
      <c r="G88" s="44">
        <v>0</v>
      </c>
      <c r="H88" s="45">
        <v>0</v>
      </c>
      <c r="I88" s="44">
        <v>0</v>
      </c>
      <c r="J88" s="46">
        <v>0</v>
      </c>
      <c r="K88" s="44">
        <v>180</v>
      </c>
      <c r="L88" s="44">
        <v>190</v>
      </c>
      <c r="M88" s="44">
        <v>190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0</v>
      </c>
      <c r="F90" s="27">
        <v>0</v>
      </c>
      <c r="G90" s="27">
        <v>0</v>
      </c>
      <c r="H90" s="28">
        <v>0</v>
      </c>
      <c r="I90" s="27">
        <v>0</v>
      </c>
      <c r="J90" s="29">
        <v>0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218933</v>
      </c>
      <c r="F92" s="103">
        <f t="shared" ref="F92:M92" si="16">F4+F51+F77+F90</f>
        <v>327493</v>
      </c>
      <c r="G92" s="103">
        <f t="shared" si="16"/>
        <v>308265</v>
      </c>
      <c r="H92" s="104">
        <f t="shared" si="16"/>
        <v>172068</v>
      </c>
      <c r="I92" s="103">
        <f t="shared" si="16"/>
        <v>172882</v>
      </c>
      <c r="J92" s="105">
        <f t="shared" si="16"/>
        <v>172882</v>
      </c>
      <c r="K92" s="103">
        <f t="shared" si="16"/>
        <v>185111</v>
      </c>
      <c r="L92" s="103">
        <f t="shared" si="16"/>
        <v>198284</v>
      </c>
      <c r="M92" s="103">
        <f t="shared" si="16"/>
        <v>209218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/>
      <c r="D108" s="107"/>
      <c r="N108" s="107"/>
      <c r="O108" s="107"/>
    </row>
    <row r="109" spans="3:15" s="18" customFormat="1" x14ac:dyDescent="0.2">
      <c r="C109" s="107"/>
      <c r="D109" s="107"/>
      <c r="N109" s="107"/>
      <c r="O109" s="107"/>
    </row>
    <row r="110" spans="3:15" s="18" customFormat="1" x14ac:dyDescent="0.2">
      <c r="C110" s="107"/>
      <c r="D110" s="107"/>
      <c r="N110" s="107"/>
      <c r="O110" s="107"/>
    </row>
    <row r="111" spans="3:15" s="18" customFormat="1" x14ac:dyDescent="0.2">
      <c r="C111" s="107"/>
      <c r="D111" s="107"/>
      <c r="N111" s="107"/>
      <c r="O111" s="107"/>
    </row>
    <row r="112" spans="3:15" s="18" customFormat="1" x14ac:dyDescent="0.2">
      <c r="C112" s="107"/>
      <c r="D112" s="107"/>
      <c r="N112" s="107"/>
      <c r="O112" s="107"/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202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105689</v>
      </c>
      <c r="F4" s="27">
        <f t="shared" ref="F4:M4" si="0">F5+F8+F47</f>
        <v>127147</v>
      </c>
      <c r="G4" s="27">
        <f t="shared" si="0"/>
        <v>135951</v>
      </c>
      <c r="H4" s="28">
        <f t="shared" si="0"/>
        <v>151775</v>
      </c>
      <c r="I4" s="27">
        <f t="shared" si="0"/>
        <v>156710</v>
      </c>
      <c r="J4" s="29">
        <f t="shared" si="0"/>
        <v>161999</v>
      </c>
      <c r="K4" s="27">
        <f t="shared" si="0"/>
        <v>193265</v>
      </c>
      <c r="L4" s="27">
        <f t="shared" si="0"/>
        <v>206757</v>
      </c>
      <c r="M4" s="27">
        <f t="shared" si="0"/>
        <v>221191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100313</v>
      </c>
      <c r="F5" s="59">
        <f t="shared" ref="F5:M5" si="1">SUM(F6:F7)</f>
        <v>119168</v>
      </c>
      <c r="G5" s="59">
        <f t="shared" si="1"/>
        <v>133768</v>
      </c>
      <c r="H5" s="60">
        <f t="shared" si="1"/>
        <v>137054</v>
      </c>
      <c r="I5" s="59">
        <f t="shared" si="1"/>
        <v>146854</v>
      </c>
      <c r="J5" s="61">
        <f t="shared" si="1"/>
        <v>150171</v>
      </c>
      <c r="K5" s="59">
        <f t="shared" si="1"/>
        <v>193265</v>
      </c>
      <c r="L5" s="59">
        <f t="shared" si="1"/>
        <v>206757</v>
      </c>
      <c r="M5" s="59">
        <f t="shared" si="1"/>
        <v>221191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97416</v>
      </c>
      <c r="F6" s="36">
        <v>116053</v>
      </c>
      <c r="G6" s="36">
        <v>130607</v>
      </c>
      <c r="H6" s="37">
        <v>122927</v>
      </c>
      <c r="I6" s="36">
        <v>132727</v>
      </c>
      <c r="J6" s="38">
        <v>134483</v>
      </c>
      <c r="K6" s="36">
        <v>171908</v>
      </c>
      <c r="L6" s="36">
        <v>183909</v>
      </c>
      <c r="M6" s="36">
        <v>196748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2897</v>
      </c>
      <c r="F7" s="51">
        <v>3115</v>
      </c>
      <c r="G7" s="51">
        <v>3161</v>
      </c>
      <c r="H7" s="52">
        <v>14127</v>
      </c>
      <c r="I7" s="51">
        <v>14127</v>
      </c>
      <c r="J7" s="53">
        <v>15688</v>
      </c>
      <c r="K7" s="51">
        <v>21357</v>
      </c>
      <c r="L7" s="51">
        <v>22848</v>
      </c>
      <c r="M7" s="51">
        <v>24443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5297</v>
      </c>
      <c r="F8" s="59">
        <f t="shared" ref="F8:M8" si="2">SUM(F9:F46)</f>
        <v>7957</v>
      </c>
      <c r="G8" s="59">
        <f t="shared" si="2"/>
        <v>2183</v>
      </c>
      <c r="H8" s="60">
        <f t="shared" si="2"/>
        <v>14577</v>
      </c>
      <c r="I8" s="59">
        <f t="shared" si="2"/>
        <v>9856</v>
      </c>
      <c r="J8" s="61">
        <f t="shared" si="2"/>
        <v>11828</v>
      </c>
      <c r="K8" s="59">
        <f t="shared" si="2"/>
        <v>0</v>
      </c>
      <c r="L8" s="59">
        <f t="shared" si="2"/>
        <v>0</v>
      </c>
      <c r="M8" s="59">
        <f t="shared" si="2"/>
        <v>0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0</v>
      </c>
      <c r="F9" s="36">
        <v>0</v>
      </c>
      <c r="G9" s="36">
        <v>0</v>
      </c>
      <c r="H9" s="37">
        <v>0</v>
      </c>
      <c r="I9" s="36">
        <v>0</v>
      </c>
      <c r="J9" s="38">
        <v>0</v>
      </c>
      <c r="K9" s="36">
        <v>0</v>
      </c>
      <c r="L9" s="36">
        <v>0</v>
      </c>
      <c r="M9" s="36">
        <v>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33</v>
      </c>
      <c r="F10" s="44">
        <v>29</v>
      </c>
      <c r="G10" s="44">
        <v>0</v>
      </c>
      <c r="H10" s="45">
        <v>59</v>
      </c>
      <c r="I10" s="44">
        <v>37</v>
      </c>
      <c r="J10" s="46">
        <v>42</v>
      </c>
      <c r="K10" s="44">
        <v>0</v>
      </c>
      <c r="L10" s="44">
        <v>0</v>
      </c>
      <c r="M10" s="44">
        <v>0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106</v>
      </c>
      <c r="F11" s="44">
        <v>123</v>
      </c>
      <c r="G11" s="44">
        <v>0</v>
      </c>
      <c r="H11" s="45">
        <v>248</v>
      </c>
      <c r="I11" s="44">
        <v>35</v>
      </c>
      <c r="J11" s="46">
        <v>38</v>
      </c>
      <c r="K11" s="44">
        <v>0</v>
      </c>
      <c r="L11" s="44">
        <v>0</v>
      </c>
      <c r="M11" s="44">
        <v>0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0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0</v>
      </c>
      <c r="L12" s="44">
        <v>0</v>
      </c>
      <c r="M12" s="44">
        <v>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0</v>
      </c>
      <c r="F13" s="44">
        <v>0</v>
      </c>
      <c r="G13" s="44">
        <v>0</v>
      </c>
      <c r="H13" s="45">
        <v>0</v>
      </c>
      <c r="I13" s="44">
        <v>0</v>
      </c>
      <c r="J13" s="46">
        <v>0</v>
      </c>
      <c r="K13" s="44">
        <v>0</v>
      </c>
      <c r="L13" s="44">
        <v>0</v>
      </c>
      <c r="M13" s="44">
        <v>0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535</v>
      </c>
      <c r="F14" s="44">
        <v>913</v>
      </c>
      <c r="G14" s="44">
        <v>158</v>
      </c>
      <c r="H14" s="45">
        <v>1924</v>
      </c>
      <c r="I14" s="44">
        <v>1781</v>
      </c>
      <c r="J14" s="46">
        <v>1988</v>
      </c>
      <c r="K14" s="44">
        <v>0</v>
      </c>
      <c r="L14" s="44">
        <v>0</v>
      </c>
      <c r="M14" s="44">
        <v>0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5</v>
      </c>
      <c r="F15" s="44">
        <v>4</v>
      </c>
      <c r="G15" s="44">
        <v>0</v>
      </c>
      <c r="H15" s="45">
        <v>41</v>
      </c>
      <c r="I15" s="44">
        <v>0</v>
      </c>
      <c r="J15" s="46">
        <v>0</v>
      </c>
      <c r="K15" s="44">
        <v>0</v>
      </c>
      <c r="L15" s="44">
        <v>0</v>
      </c>
      <c r="M15" s="44">
        <v>0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0</v>
      </c>
      <c r="F16" s="44">
        <v>0</v>
      </c>
      <c r="G16" s="44">
        <v>0</v>
      </c>
      <c r="H16" s="45">
        <v>0</v>
      </c>
      <c r="I16" s="44">
        <v>0</v>
      </c>
      <c r="J16" s="46">
        <v>0</v>
      </c>
      <c r="K16" s="44">
        <v>0</v>
      </c>
      <c r="L16" s="44">
        <v>0</v>
      </c>
      <c r="M16" s="44">
        <v>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86</v>
      </c>
      <c r="F17" s="44">
        <v>0</v>
      </c>
      <c r="G17" s="44">
        <v>0</v>
      </c>
      <c r="H17" s="45">
        <v>0</v>
      </c>
      <c r="I17" s="44">
        <v>0</v>
      </c>
      <c r="J17" s="46">
        <v>0</v>
      </c>
      <c r="K17" s="44">
        <v>0</v>
      </c>
      <c r="L17" s="44">
        <v>0</v>
      </c>
      <c r="M17" s="44">
        <v>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0</v>
      </c>
      <c r="F18" s="44">
        <v>0</v>
      </c>
      <c r="G18" s="44">
        <v>0</v>
      </c>
      <c r="H18" s="45">
        <v>0</v>
      </c>
      <c r="I18" s="44">
        <v>0</v>
      </c>
      <c r="J18" s="46">
        <v>0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0</v>
      </c>
      <c r="F21" s="44">
        <v>0</v>
      </c>
      <c r="G21" s="44">
        <v>0</v>
      </c>
      <c r="H21" s="45">
        <v>0</v>
      </c>
      <c r="I21" s="44">
        <v>0</v>
      </c>
      <c r="J21" s="46">
        <v>0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374</v>
      </c>
      <c r="F22" s="44">
        <v>10</v>
      </c>
      <c r="G22" s="44">
        <v>0</v>
      </c>
      <c r="H22" s="45">
        <v>22</v>
      </c>
      <c r="I22" s="44">
        <v>4</v>
      </c>
      <c r="J22" s="46">
        <v>12</v>
      </c>
      <c r="K22" s="44">
        <v>0</v>
      </c>
      <c r="L22" s="44">
        <v>0</v>
      </c>
      <c r="M22" s="44">
        <v>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796</v>
      </c>
      <c r="F23" s="44">
        <v>878</v>
      </c>
      <c r="G23" s="44">
        <v>0</v>
      </c>
      <c r="H23" s="45">
        <v>0</v>
      </c>
      <c r="I23" s="44">
        <v>0</v>
      </c>
      <c r="J23" s="46">
        <v>0</v>
      </c>
      <c r="K23" s="44">
        <v>0</v>
      </c>
      <c r="L23" s="44">
        <v>0</v>
      </c>
      <c r="M23" s="44">
        <v>0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0</v>
      </c>
      <c r="F24" s="44">
        <v>0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0</v>
      </c>
      <c r="I25" s="44">
        <v>0</v>
      </c>
      <c r="J25" s="46">
        <v>0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0</v>
      </c>
      <c r="I27" s="44">
        <v>0</v>
      </c>
      <c r="J27" s="46">
        <v>0</v>
      </c>
      <c r="K27" s="44">
        <v>0</v>
      </c>
      <c r="L27" s="44">
        <v>0</v>
      </c>
      <c r="M27" s="44">
        <v>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0</v>
      </c>
      <c r="F29" s="44">
        <v>0</v>
      </c>
      <c r="G29" s="44">
        <v>0</v>
      </c>
      <c r="H29" s="45">
        <v>0</v>
      </c>
      <c r="I29" s="44">
        <v>0</v>
      </c>
      <c r="J29" s="46">
        <v>0</v>
      </c>
      <c r="K29" s="44">
        <v>0</v>
      </c>
      <c r="L29" s="44">
        <v>0</v>
      </c>
      <c r="M29" s="44">
        <v>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0</v>
      </c>
      <c r="F30" s="44">
        <v>0</v>
      </c>
      <c r="G30" s="44">
        <v>0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1381</v>
      </c>
      <c r="F31" s="44">
        <v>2020</v>
      </c>
      <c r="G31" s="44">
        <v>0</v>
      </c>
      <c r="H31" s="45">
        <v>2416</v>
      </c>
      <c r="I31" s="44">
        <v>1575</v>
      </c>
      <c r="J31" s="46">
        <v>1715</v>
      </c>
      <c r="K31" s="44">
        <v>0</v>
      </c>
      <c r="L31" s="44">
        <v>0</v>
      </c>
      <c r="M31" s="44">
        <v>0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5</v>
      </c>
      <c r="F32" s="44">
        <v>0</v>
      </c>
      <c r="G32" s="44">
        <v>0</v>
      </c>
      <c r="H32" s="45">
        <v>15</v>
      </c>
      <c r="I32" s="44">
        <v>1</v>
      </c>
      <c r="J32" s="46">
        <v>3</v>
      </c>
      <c r="K32" s="44">
        <v>0</v>
      </c>
      <c r="L32" s="44">
        <v>0</v>
      </c>
      <c r="M32" s="44">
        <v>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0</v>
      </c>
      <c r="F33" s="44">
        <v>0</v>
      </c>
      <c r="G33" s="44">
        <v>0</v>
      </c>
      <c r="H33" s="45">
        <v>0</v>
      </c>
      <c r="I33" s="44">
        <v>0</v>
      </c>
      <c r="J33" s="46">
        <v>0</v>
      </c>
      <c r="K33" s="44">
        <v>0</v>
      </c>
      <c r="L33" s="44">
        <v>0</v>
      </c>
      <c r="M33" s="44">
        <v>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0</v>
      </c>
      <c r="J34" s="46">
        <v>0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95</v>
      </c>
      <c r="I36" s="44">
        <v>91</v>
      </c>
      <c r="J36" s="46">
        <v>92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138</v>
      </c>
      <c r="F37" s="44">
        <v>228</v>
      </c>
      <c r="G37" s="44">
        <v>8</v>
      </c>
      <c r="H37" s="45">
        <v>601</v>
      </c>
      <c r="I37" s="44">
        <v>247</v>
      </c>
      <c r="J37" s="46">
        <v>398</v>
      </c>
      <c r="K37" s="44">
        <v>0</v>
      </c>
      <c r="L37" s="44">
        <v>0</v>
      </c>
      <c r="M37" s="44">
        <v>0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429</v>
      </c>
      <c r="F38" s="44">
        <v>521</v>
      </c>
      <c r="G38" s="44">
        <v>213</v>
      </c>
      <c r="H38" s="45">
        <v>2501</v>
      </c>
      <c r="I38" s="44">
        <v>1365</v>
      </c>
      <c r="J38" s="46">
        <v>1825</v>
      </c>
      <c r="K38" s="44">
        <v>0</v>
      </c>
      <c r="L38" s="44">
        <v>0</v>
      </c>
      <c r="M38" s="44">
        <v>0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0</v>
      </c>
      <c r="F39" s="44">
        <v>49</v>
      </c>
      <c r="G39" s="44">
        <v>0</v>
      </c>
      <c r="H39" s="45">
        <v>500</v>
      </c>
      <c r="I39" s="44">
        <v>267</v>
      </c>
      <c r="J39" s="46">
        <v>267</v>
      </c>
      <c r="K39" s="44">
        <v>0</v>
      </c>
      <c r="L39" s="44">
        <v>0</v>
      </c>
      <c r="M39" s="44">
        <v>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103</v>
      </c>
      <c r="F40" s="44">
        <v>165</v>
      </c>
      <c r="G40" s="44">
        <v>64</v>
      </c>
      <c r="H40" s="45">
        <v>799</v>
      </c>
      <c r="I40" s="44">
        <v>364</v>
      </c>
      <c r="J40" s="46">
        <v>757</v>
      </c>
      <c r="K40" s="44">
        <v>0</v>
      </c>
      <c r="L40" s="44">
        <v>0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692</v>
      </c>
      <c r="F41" s="44">
        <v>1423</v>
      </c>
      <c r="G41" s="44">
        <v>689</v>
      </c>
      <c r="H41" s="45">
        <v>1471</v>
      </c>
      <c r="I41" s="44">
        <v>1743</v>
      </c>
      <c r="J41" s="46">
        <v>1945</v>
      </c>
      <c r="K41" s="44">
        <v>0</v>
      </c>
      <c r="L41" s="44">
        <v>0</v>
      </c>
      <c r="M41" s="44">
        <v>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605</v>
      </c>
      <c r="F42" s="44">
        <v>1034</v>
      </c>
      <c r="G42" s="44">
        <v>610</v>
      </c>
      <c r="H42" s="45">
        <v>2706</v>
      </c>
      <c r="I42" s="44">
        <v>1355</v>
      </c>
      <c r="J42" s="46">
        <v>1688</v>
      </c>
      <c r="K42" s="44">
        <v>0</v>
      </c>
      <c r="L42" s="44">
        <v>0</v>
      </c>
      <c r="M42" s="44">
        <v>0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0</v>
      </c>
      <c r="F43" s="44">
        <v>0</v>
      </c>
      <c r="G43" s="44">
        <v>78</v>
      </c>
      <c r="H43" s="45">
        <v>0</v>
      </c>
      <c r="I43" s="44">
        <v>0</v>
      </c>
      <c r="J43" s="46">
        <v>0</v>
      </c>
      <c r="K43" s="44">
        <v>0</v>
      </c>
      <c r="L43" s="44">
        <v>0</v>
      </c>
      <c r="M43" s="44">
        <v>0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0</v>
      </c>
      <c r="F44" s="44">
        <v>489</v>
      </c>
      <c r="G44" s="44">
        <v>363</v>
      </c>
      <c r="H44" s="45">
        <v>1079</v>
      </c>
      <c r="I44" s="44">
        <v>872</v>
      </c>
      <c r="J44" s="46">
        <v>888</v>
      </c>
      <c r="K44" s="44">
        <v>0</v>
      </c>
      <c r="L44" s="44">
        <v>0</v>
      </c>
      <c r="M44" s="44">
        <v>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9</v>
      </c>
      <c r="F45" s="44">
        <v>71</v>
      </c>
      <c r="G45" s="44">
        <v>0</v>
      </c>
      <c r="H45" s="45">
        <v>100</v>
      </c>
      <c r="I45" s="44">
        <v>119</v>
      </c>
      <c r="J45" s="46">
        <v>170</v>
      </c>
      <c r="K45" s="44">
        <v>0</v>
      </c>
      <c r="L45" s="44">
        <v>0</v>
      </c>
      <c r="M45" s="44">
        <v>0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0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79</v>
      </c>
      <c r="F47" s="59">
        <f t="shared" ref="F47:M47" si="3">SUM(F48:F49)</f>
        <v>22</v>
      </c>
      <c r="G47" s="59">
        <f t="shared" si="3"/>
        <v>0</v>
      </c>
      <c r="H47" s="60">
        <f t="shared" si="3"/>
        <v>144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79</v>
      </c>
      <c r="F48" s="36">
        <v>22</v>
      </c>
      <c r="G48" s="36">
        <v>0</v>
      </c>
      <c r="H48" s="37">
        <v>144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712</v>
      </c>
      <c r="F51" s="27">
        <f t="shared" ref="F51:M51" si="4">F52+F59+F62+F63+F64+F72+F73</f>
        <v>0</v>
      </c>
      <c r="G51" s="27">
        <f t="shared" si="4"/>
        <v>1051</v>
      </c>
      <c r="H51" s="28">
        <f t="shared" si="4"/>
        <v>940</v>
      </c>
      <c r="I51" s="27">
        <f t="shared" si="4"/>
        <v>940</v>
      </c>
      <c r="J51" s="29">
        <f t="shared" si="4"/>
        <v>710</v>
      </c>
      <c r="K51" s="27">
        <f t="shared" si="4"/>
        <v>0</v>
      </c>
      <c r="L51" s="27">
        <f t="shared" si="4"/>
        <v>0</v>
      </c>
      <c r="M51" s="27">
        <f t="shared" si="4"/>
        <v>0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0</v>
      </c>
      <c r="F59" s="59">
        <f t="shared" ref="F59:M59" si="8">SUM(F60:F61)</f>
        <v>0</v>
      </c>
      <c r="G59" s="59">
        <f t="shared" si="8"/>
        <v>0</v>
      </c>
      <c r="H59" s="60">
        <f t="shared" si="8"/>
        <v>0</v>
      </c>
      <c r="I59" s="59">
        <f t="shared" si="8"/>
        <v>0</v>
      </c>
      <c r="J59" s="61">
        <f t="shared" si="8"/>
        <v>0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0</v>
      </c>
      <c r="F61" s="51">
        <v>0</v>
      </c>
      <c r="G61" s="51">
        <v>0</v>
      </c>
      <c r="H61" s="52">
        <v>0</v>
      </c>
      <c r="I61" s="51">
        <v>0</v>
      </c>
      <c r="J61" s="53">
        <v>0</v>
      </c>
      <c r="K61" s="51">
        <v>0</v>
      </c>
      <c r="L61" s="51">
        <v>0</v>
      </c>
      <c r="M61" s="51">
        <v>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703</v>
      </c>
      <c r="F72" s="44">
        <v>0</v>
      </c>
      <c r="G72" s="44">
        <v>654</v>
      </c>
      <c r="H72" s="45">
        <v>710</v>
      </c>
      <c r="I72" s="44">
        <v>710</v>
      </c>
      <c r="J72" s="46">
        <v>710</v>
      </c>
      <c r="K72" s="44">
        <v>0</v>
      </c>
      <c r="L72" s="44">
        <v>0</v>
      </c>
      <c r="M72" s="44">
        <v>0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9</v>
      </c>
      <c r="F73" s="44">
        <f t="shared" ref="F73:M73" si="12">SUM(F74:F75)</f>
        <v>0</v>
      </c>
      <c r="G73" s="44">
        <f t="shared" si="12"/>
        <v>397</v>
      </c>
      <c r="H73" s="45">
        <f t="shared" si="12"/>
        <v>230</v>
      </c>
      <c r="I73" s="44">
        <f t="shared" si="12"/>
        <v>230</v>
      </c>
      <c r="J73" s="46">
        <f t="shared" si="12"/>
        <v>0</v>
      </c>
      <c r="K73" s="44">
        <f t="shared" si="12"/>
        <v>0</v>
      </c>
      <c r="L73" s="44">
        <f t="shared" si="12"/>
        <v>0</v>
      </c>
      <c r="M73" s="44">
        <f t="shared" si="12"/>
        <v>0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9</v>
      </c>
      <c r="F74" s="36">
        <v>0</v>
      </c>
      <c r="G74" s="36">
        <v>397</v>
      </c>
      <c r="H74" s="37">
        <v>230</v>
      </c>
      <c r="I74" s="36">
        <v>230</v>
      </c>
      <c r="J74" s="38">
        <v>0</v>
      </c>
      <c r="K74" s="36">
        <v>0</v>
      </c>
      <c r="L74" s="36">
        <v>0</v>
      </c>
      <c r="M74" s="36">
        <v>0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0</v>
      </c>
      <c r="F75" s="51">
        <v>0</v>
      </c>
      <c r="G75" s="51">
        <v>0</v>
      </c>
      <c r="H75" s="52">
        <v>0</v>
      </c>
      <c r="I75" s="51">
        <v>0</v>
      </c>
      <c r="J75" s="53">
        <v>0</v>
      </c>
      <c r="K75" s="51">
        <v>0</v>
      </c>
      <c r="L75" s="51">
        <v>0</v>
      </c>
      <c r="M75" s="51">
        <v>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898</v>
      </c>
      <c r="F77" s="27">
        <f t="shared" ref="F77:M77" si="13">F78+F81+F84+F85+F86+F87+F88</f>
        <v>609</v>
      </c>
      <c r="G77" s="27">
        <f t="shared" si="13"/>
        <v>474</v>
      </c>
      <c r="H77" s="28">
        <f t="shared" si="13"/>
        <v>1905</v>
      </c>
      <c r="I77" s="27">
        <f t="shared" si="13"/>
        <v>1317</v>
      </c>
      <c r="J77" s="29">
        <f t="shared" si="13"/>
        <v>1317</v>
      </c>
      <c r="K77" s="27">
        <f t="shared" si="13"/>
        <v>0</v>
      </c>
      <c r="L77" s="27">
        <f t="shared" si="13"/>
        <v>0</v>
      </c>
      <c r="M77" s="27">
        <f t="shared" si="13"/>
        <v>0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0</v>
      </c>
      <c r="F78" s="59">
        <f t="shared" ref="F78:M78" si="14">SUM(F79:F80)</f>
        <v>0</v>
      </c>
      <c r="G78" s="59">
        <f t="shared" si="14"/>
        <v>0</v>
      </c>
      <c r="H78" s="60">
        <f t="shared" si="14"/>
        <v>0</v>
      </c>
      <c r="I78" s="59">
        <f t="shared" si="14"/>
        <v>0</v>
      </c>
      <c r="J78" s="61">
        <f t="shared" si="14"/>
        <v>0</v>
      </c>
      <c r="K78" s="59">
        <f t="shared" si="14"/>
        <v>0</v>
      </c>
      <c r="L78" s="59">
        <f t="shared" si="14"/>
        <v>0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0</v>
      </c>
      <c r="F79" s="36">
        <v>0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0</v>
      </c>
      <c r="H80" s="52">
        <v>0</v>
      </c>
      <c r="I80" s="51">
        <v>0</v>
      </c>
      <c r="J80" s="53">
        <v>0</v>
      </c>
      <c r="K80" s="51">
        <v>0</v>
      </c>
      <c r="L80" s="51">
        <v>0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898</v>
      </c>
      <c r="F81" s="44">
        <f t="shared" ref="F81:M81" si="15">SUM(F82:F83)</f>
        <v>609</v>
      </c>
      <c r="G81" s="44">
        <f t="shared" si="15"/>
        <v>474</v>
      </c>
      <c r="H81" s="45">
        <f t="shared" si="15"/>
        <v>1885</v>
      </c>
      <c r="I81" s="44">
        <f t="shared" si="15"/>
        <v>1317</v>
      </c>
      <c r="J81" s="46">
        <f t="shared" si="15"/>
        <v>1317</v>
      </c>
      <c r="K81" s="44">
        <f t="shared" si="15"/>
        <v>0</v>
      </c>
      <c r="L81" s="44">
        <f t="shared" si="15"/>
        <v>0</v>
      </c>
      <c r="M81" s="44">
        <f t="shared" si="15"/>
        <v>0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898</v>
      </c>
      <c r="F83" s="51">
        <v>609</v>
      </c>
      <c r="G83" s="51">
        <v>474</v>
      </c>
      <c r="H83" s="52">
        <v>1885</v>
      </c>
      <c r="I83" s="51">
        <v>1317</v>
      </c>
      <c r="J83" s="53">
        <v>1317</v>
      </c>
      <c r="K83" s="51">
        <v>0</v>
      </c>
      <c r="L83" s="51">
        <v>0</v>
      </c>
      <c r="M83" s="51">
        <v>0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0</v>
      </c>
      <c r="G88" s="44">
        <v>0</v>
      </c>
      <c r="H88" s="45">
        <v>20</v>
      </c>
      <c r="I88" s="44">
        <v>0</v>
      </c>
      <c r="J88" s="46">
        <v>0</v>
      </c>
      <c r="K88" s="44">
        <v>0</v>
      </c>
      <c r="L88" s="44">
        <v>0</v>
      </c>
      <c r="M88" s="44">
        <v>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0</v>
      </c>
      <c r="F90" s="27">
        <v>0</v>
      </c>
      <c r="G90" s="27">
        <v>0</v>
      </c>
      <c r="H90" s="28">
        <v>0</v>
      </c>
      <c r="I90" s="27">
        <v>0</v>
      </c>
      <c r="J90" s="29">
        <v>0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107299</v>
      </c>
      <c r="F92" s="103">
        <f t="shared" ref="F92:M92" si="16">F4+F51+F77+F90</f>
        <v>127756</v>
      </c>
      <c r="G92" s="103">
        <f t="shared" si="16"/>
        <v>137476</v>
      </c>
      <c r="H92" s="104">
        <f t="shared" si="16"/>
        <v>154620</v>
      </c>
      <c r="I92" s="103">
        <f t="shared" si="16"/>
        <v>158967</v>
      </c>
      <c r="J92" s="105">
        <f t="shared" si="16"/>
        <v>164026</v>
      </c>
      <c r="K92" s="103">
        <f t="shared" si="16"/>
        <v>193265</v>
      </c>
      <c r="L92" s="103">
        <f t="shared" si="16"/>
        <v>206757</v>
      </c>
      <c r="M92" s="103">
        <f t="shared" si="16"/>
        <v>221191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/>
      <c r="D108" s="107"/>
      <c r="N108" s="107"/>
      <c r="O108" s="107"/>
    </row>
    <row r="109" spans="3:15" s="18" customFormat="1" x14ac:dyDescent="0.2">
      <c r="C109" s="107"/>
      <c r="D109" s="107"/>
      <c r="N109" s="107"/>
      <c r="O109" s="107"/>
    </row>
    <row r="110" spans="3:15" s="18" customFormat="1" x14ac:dyDescent="0.2">
      <c r="C110" s="107"/>
      <c r="D110" s="107"/>
      <c r="N110" s="107"/>
      <c r="O110" s="107"/>
    </row>
    <row r="111" spans="3:15" s="18" customFormat="1" x14ac:dyDescent="0.2">
      <c r="C111" s="107"/>
      <c r="D111" s="107"/>
      <c r="N111" s="107"/>
      <c r="O111" s="107"/>
    </row>
    <row r="112" spans="3:15" s="18" customFormat="1" x14ac:dyDescent="0.2">
      <c r="C112" s="107"/>
      <c r="D112" s="107"/>
      <c r="N112" s="107"/>
      <c r="O112" s="107"/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66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178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7231963</v>
      </c>
      <c r="D4" s="148">
        <f t="shared" ref="D4:K4" si="0">SUM(D5:D7)</f>
        <v>8018441</v>
      </c>
      <c r="E4" s="148">
        <f t="shared" si="0"/>
        <v>8796397</v>
      </c>
      <c r="F4" s="149">
        <f t="shared" si="0"/>
        <v>8784574</v>
      </c>
      <c r="G4" s="148">
        <f t="shared" si="0"/>
        <v>8887016</v>
      </c>
      <c r="H4" s="150">
        <f t="shared" si="0"/>
        <v>9643076</v>
      </c>
      <c r="I4" s="148">
        <f t="shared" si="0"/>
        <v>9592228</v>
      </c>
      <c r="J4" s="148">
        <f t="shared" si="0"/>
        <v>10239848</v>
      </c>
      <c r="K4" s="148">
        <f t="shared" si="0"/>
        <v>10889912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6781522</v>
      </c>
      <c r="D5" s="153">
        <v>7528672</v>
      </c>
      <c r="E5" s="153">
        <v>8119926</v>
      </c>
      <c r="F5" s="152">
        <v>7971147</v>
      </c>
      <c r="G5" s="153">
        <v>8119384</v>
      </c>
      <c r="H5" s="154">
        <v>8700988</v>
      </c>
      <c r="I5" s="153">
        <v>9442457</v>
      </c>
      <c r="J5" s="153">
        <v>10079091</v>
      </c>
      <c r="K5" s="154">
        <v>10751138</v>
      </c>
      <c r="AA5" s="41">
        <v>2</v>
      </c>
    </row>
    <row r="6" spans="1:27" s="18" customFormat="1" ht="12.75" customHeight="1" x14ac:dyDescent="0.25">
      <c r="A6" s="64"/>
      <c r="B6" s="114" t="s">
        <v>45</v>
      </c>
      <c r="C6" s="156">
        <v>449911</v>
      </c>
      <c r="D6" s="157">
        <v>489464</v>
      </c>
      <c r="E6" s="157">
        <v>676471</v>
      </c>
      <c r="F6" s="156">
        <v>812461</v>
      </c>
      <c r="G6" s="157">
        <v>767632</v>
      </c>
      <c r="H6" s="158">
        <v>942088</v>
      </c>
      <c r="I6" s="157">
        <v>149771</v>
      </c>
      <c r="J6" s="157">
        <v>160757</v>
      </c>
      <c r="K6" s="158">
        <v>138774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530</v>
      </c>
      <c r="D7" s="160">
        <v>305</v>
      </c>
      <c r="E7" s="160">
        <v>0</v>
      </c>
      <c r="F7" s="159">
        <v>966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1072456</v>
      </c>
      <c r="D8" s="148">
        <f t="shared" ref="D8:K8" si="1">SUM(D9:D15)</f>
        <v>1280813</v>
      </c>
      <c r="E8" s="148">
        <f t="shared" si="1"/>
        <v>1217684</v>
      </c>
      <c r="F8" s="149">
        <f t="shared" si="1"/>
        <v>1197852</v>
      </c>
      <c r="G8" s="148">
        <f t="shared" si="1"/>
        <v>1309595</v>
      </c>
      <c r="H8" s="150">
        <f t="shared" si="1"/>
        <v>1598581</v>
      </c>
      <c r="I8" s="148">
        <f t="shared" si="1"/>
        <v>1142263</v>
      </c>
      <c r="J8" s="148">
        <f t="shared" si="1"/>
        <v>1147294</v>
      </c>
      <c r="K8" s="148">
        <f t="shared" si="1"/>
        <v>1004703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6505</v>
      </c>
      <c r="D10" s="157">
        <v>6678</v>
      </c>
      <c r="E10" s="157">
        <v>7832</v>
      </c>
      <c r="F10" s="156">
        <v>7844</v>
      </c>
      <c r="G10" s="157">
        <v>7834</v>
      </c>
      <c r="H10" s="158">
        <v>7833</v>
      </c>
      <c r="I10" s="157">
        <v>27722</v>
      </c>
      <c r="J10" s="157">
        <v>29635</v>
      </c>
      <c r="K10" s="158">
        <v>31680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910855</v>
      </c>
      <c r="D14" s="157">
        <v>1059849</v>
      </c>
      <c r="E14" s="157">
        <v>1039291</v>
      </c>
      <c r="F14" s="156">
        <v>1023264</v>
      </c>
      <c r="G14" s="157">
        <v>1051712</v>
      </c>
      <c r="H14" s="158">
        <v>1050608</v>
      </c>
      <c r="I14" s="157">
        <v>580637</v>
      </c>
      <c r="J14" s="157">
        <v>582590</v>
      </c>
      <c r="K14" s="158">
        <v>436570</v>
      </c>
    </row>
    <row r="15" spans="1:27" s="18" customFormat="1" ht="12.75" customHeight="1" x14ac:dyDescent="0.2">
      <c r="A15" s="70"/>
      <c r="B15" s="114" t="s">
        <v>101</v>
      </c>
      <c r="C15" s="159">
        <v>155096</v>
      </c>
      <c r="D15" s="160">
        <v>214286</v>
      </c>
      <c r="E15" s="160">
        <v>170561</v>
      </c>
      <c r="F15" s="159">
        <v>166744</v>
      </c>
      <c r="G15" s="160">
        <v>250049</v>
      </c>
      <c r="H15" s="161">
        <v>540140</v>
      </c>
      <c r="I15" s="160">
        <v>533904</v>
      </c>
      <c r="J15" s="160">
        <v>535069</v>
      </c>
      <c r="K15" s="161">
        <v>536453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156253</v>
      </c>
      <c r="D16" s="148">
        <f t="shared" ref="D16:K16" si="2">SUM(D17:D23)</f>
        <v>415341</v>
      </c>
      <c r="E16" s="148">
        <f t="shared" si="2"/>
        <v>488133</v>
      </c>
      <c r="F16" s="149">
        <f t="shared" si="2"/>
        <v>473791</v>
      </c>
      <c r="G16" s="148">
        <f t="shared" si="2"/>
        <v>416400</v>
      </c>
      <c r="H16" s="150">
        <f t="shared" si="2"/>
        <v>419491</v>
      </c>
      <c r="I16" s="148">
        <f t="shared" si="2"/>
        <v>524363</v>
      </c>
      <c r="J16" s="148">
        <f t="shared" si="2"/>
        <v>738052</v>
      </c>
      <c r="K16" s="148">
        <f t="shared" si="2"/>
        <v>1165</v>
      </c>
    </row>
    <row r="17" spans="1:11" s="18" customFormat="1" ht="12.75" customHeight="1" x14ac:dyDescent="0.2">
      <c r="A17" s="70"/>
      <c r="B17" s="114" t="s">
        <v>105</v>
      </c>
      <c r="C17" s="152">
        <v>145347</v>
      </c>
      <c r="D17" s="153">
        <v>399613</v>
      </c>
      <c r="E17" s="153">
        <v>448314</v>
      </c>
      <c r="F17" s="152">
        <v>455546</v>
      </c>
      <c r="G17" s="153">
        <v>399301</v>
      </c>
      <c r="H17" s="154">
        <v>399301</v>
      </c>
      <c r="I17" s="153">
        <v>523745</v>
      </c>
      <c r="J17" s="153">
        <v>736944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10906</v>
      </c>
      <c r="D18" s="157">
        <v>15471</v>
      </c>
      <c r="E18" s="157">
        <v>39359</v>
      </c>
      <c r="F18" s="156">
        <v>18198</v>
      </c>
      <c r="G18" s="157">
        <v>17099</v>
      </c>
      <c r="H18" s="158">
        <v>20190</v>
      </c>
      <c r="I18" s="157">
        <v>438</v>
      </c>
      <c r="J18" s="157">
        <v>918</v>
      </c>
      <c r="K18" s="158">
        <v>975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257</v>
      </c>
      <c r="E23" s="160">
        <v>460</v>
      </c>
      <c r="F23" s="159">
        <v>47</v>
      </c>
      <c r="G23" s="160">
        <v>0</v>
      </c>
      <c r="H23" s="161">
        <v>0</v>
      </c>
      <c r="I23" s="160">
        <v>180</v>
      </c>
      <c r="J23" s="160">
        <v>190</v>
      </c>
      <c r="K23" s="161">
        <v>190</v>
      </c>
    </row>
    <row r="24" spans="1:11" s="18" customFormat="1" ht="12.75" customHeight="1" x14ac:dyDescent="0.2">
      <c r="A24" s="70"/>
      <c r="B24" s="130" t="s">
        <v>115</v>
      </c>
      <c r="C24" s="148">
        <v>497</v>
      </c>
      <c r="D24" s="148">
        <v>39</v>
      </c>
      <c r="E24" s="148">
        <v>296</v>
      </c>
      <c r="F24" s="149">
        <v>0</v>
      </c>
      <c r="G24" s="148">
        <v>0</v>
      </c>
      <c r="H24" s="150">
        <v>124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8461169</v>
      </c>
      <c r="D26" s="103">
        <f t="shared" ref="D26:K26" si="3">+D4+D8+D16+D24</f>
        <v>9714634</v>
      </c>
      <c r="E26" s="103">
        <f t="shared" si="3"/>
        <v>10502510</v>
      </c>
      <c r="F26" s="104">
        <f t="shared" si="3"/>
        <v>10456217</v>
      </c>
      <c r="G26" s="103">
        <f t="shared" si="3"/>
        <v>10613011</v>
      </c>
      <c r="H26" s="105">
        <f t="shared" si="3"/>
        <v>11661272</v>
      </c>
      <c r="I26" s="103">
        <f t="shared" si="3"/>
        <v>11258854</v>
      </c>
      <c r="J26" s="103">
        <f t="shared" si="3"/>
        <v>12125194</v>
      </c>
      <c r="K26" s="103">
        <f t="shared" si="3"/>
        <v>11895780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203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28293</v>
      </c>
      <c r="F4" s="27">
        <f t="shared" ref="F4:M4" si="0">F5+F8+F47</f>
        <v>86255</v>
      </c>
      <c r="G4" s="27">
        <f t="shared" si="0"/>
        <v>78255</v>
      </c>
      <c r="H4" s="28">
        <f t="shared" si="0"/>
        <v>126720</v>
      </c>
      <c r="I4" s="27">
        <f t="shared" si="0"/>
        <v>123848</v>
      </c>
      <c r="J4" s="29">
        <f t="shared" si="0"/>
        <v>118784</v>
      </c>
      <c r="K4" s="27">
        <f t="shared" si="0"/>
        <v>112522</v>
      </c>
      <c r="L4" s="27">
        <f t="shared" si="0"/>
        <v>120369</v>
      </c>
      <c r="M4" s="27">
        <f t="shared" si="0"/>
        <v>128759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23784</v>
      </c>
      <c r="F5" s="59">
        <f t="shared" ref="F5:M5" si="1">SUM(F6:F7)</f>
        <v>80020</v>
      </c>
      <c r="G5" s="59">
        <f t="shared" si="1"/>
        <v>78248</v>
      </c>
      <c r="H5" s="60">
        <f t="shared" si="1"/>
        <v>112324</v>
      </c>
      <c r="I5" s="59">
        <f t="shared" si="1"/>
        <v>112324</v>
      </c>
      <c r="J5" s="61">
        <f t="shared" si="1"/>
        <v>107778</v>
      </c>
      <c r="K5" s="59">
        <f t="shared" si="1"/>
        <v>111914</v>
      </c>
      <c r="L5" s="59">
        <f t="shared" si="1"/>
        <v>119727</v>
      </c>
      <c r="M5" s="59">
        <f t="shared" si="1"/>
        <v>128084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20688</v>
      </c>
      <c r="F6" s="36">
        <v>77401</v>
      </c>
      <c r="G6" s="36">
        <v>76243</v>
      </c>
      <c r="H6" s="37">
        <v>109896</v>
      </c>
      <c r="I6" s="36">
        <v>109896</v>
      </c>
      <c r="J6" s="38">
        <v>105314</v>
      </c>
      <c r="K6" s="36">
        <v>109380</v>
      </c>
      <c r="L6" s="36">
        <v>117016</v>
      </c>
      <c r="M6" s="36">
        <v>125184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3096</v>
      </c>
      <c r="F7" s="51">
        <v>2619</v>
      </c>
      <c r="G7" s="51">
        <v>2005</v>
      </c>
      <c r="H7" s="52">
        <v>2428</v>
      </c>
      <c r="I7" s="51">
        <v>2428</v>
      </c>
      <c r="J7" s="53">
        <v>2464</v>
      </c>
      <c r="K7" s="51">
        <v>2534</v>
      </c>
      <c r="L7" s="51">
        <v>2711</v>
      </c>
      <c r="M7" s="51">
        <v>2900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4509</v>
      </c>
      <c r="F8" s="59">
        <f>SUM(F9:F46)</f>
        <v>6235</v>
      </c>
      <c r="G8" s="59">
        <f t="shared" ref="G8:M8" si="2">SUM(G9:G46)</f>
        <v>7</v>
      </c>
      <c r="H8" s="60">
        <f t="shared" si="2"/>
        <v>14396</v>
      </c>
      <c r="I8" s="59">
        <f t="shared" si="2"/>
        <v>11524</v>
      </c>
      <c r="J8" s="61">
        <f t="shared" si="2"/>
        <v>11006</v>
      </c>
      <c r="K8" s="59">
        <f t="shared" si="2"/>
        <v>608</v>
      </c>
      <c r="L8" s="59">
        <f t="shared" si="2"/>
        <v>642</v>
      </c>
      <c r="M8" s="59">
        <f t="shared" si="2"/>
        <v>675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0</v>
      </c>
      <c r="F9" s="36">
        <v>0</v>
      </c>
      <c r="G9" s="36">
        <v>0</v>
      </c>
      <c r="H9" s="37">
        <v>0</v>
      </c>
      <c r="I9" s="36">
        <v>0</v>
      </c>
      <c r="J9" s="38">
        <v>0</v>
      </c>
      <c r="K9" s="36">
        <v>0</v>
      </c>
      <c r="L9" s="36">
        <v>0</v>
      </c>
      <c r="M9" s="36">
        <v>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0</v>
      </c>
      <c r="F10" s="44">
        <v>0</v>
      </c>
      <c r="G10" s="44">
        <v>0</v>
      </c>
      <c r="H10" s="45">
        <v>13</v>
      </c>
      <c r="I10" s="44">
        <v>0</v>
      </c>
      <c r="J10" s="46">
        <v>0</v>
      </c>
      <c r="K10" s="44">
        <v>0</v>
      </c>
      <c r="L10" s="44">
        <v>0</v>
      </c>
      <c r="M10" s="44">
        <v>0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0</v>
      </c>
      <c r="F11" s="44">
        <v>1055</v>
      </c>
      <c r="G11" s="44">
        <v>0</v>
      </c>
      <c r="H11" s="45">
        <v>0</v>
      </c>
      <c r="I11" s="44">
        <v>0</v>
      </c>
      <c r="J11" s="46">
        <v>0</v>
      </c>
      <c r="K11" s="44">
        <v>0</v>
      </c>
      <c r="L11" s="44">
        <v>0</v>
      </c>
      <c r="M11" s="44">
        <v>0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0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0</v>
      </c>
      <c r="L12" s="44">
        <v>0</v>
      </c>
      <c r="M12" s="44">
        <v>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0</v>
      </c>
      <c r="F13" s="44">
        <v>0</v>
      </c>
      <c r="G13" s="44">
        <v>0</v>
      </c>
      <c r="H13" s="45">
        <v>0</v>
      </c>
      <c r="I13" s="44">
        <v>0</v>
      </c>
      <c r="J13" s="46">
        <v>0</v>
      </c>
      <c r="K13" s="44">
        <v>0</v>
      </c>
      <c r="L13" s="44">
        <v>0</v>
      </c>
      <c r="M13" s="44">
        <v>0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0</v>
      </c>
      <c r="F14" s="44">
        <v>890</v>
      </c>
      <c r="G14" s="44">
        <v>0</v>
      </c>
      <c r="H14" s="45">
        <v>100</v>
      </c>
      <c r="I14" s="44">
        <v>185</v>
      </c>
      <c r="J14" s="46">
        <v>295</v>
      </c>
      <c r="K14" s="44">
        <v>0</v>
      </c>
      <c r="L14" s="44">
        <v>0</v>
      </c>
      <c r="M14" s="44">
        <v>0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0</v>
      </c>
      <c r="F15" s="44">
        <v>0</v>
      </c>
      <c r="G15" s="44">
        <v>0</v>
      </c>
      <c r="H15" s="45">
        <v>0</v>
      </c>
      <c r="I15" s="44">
        <v>0</v>
      </c>
      <c r="J15" s="46">
        <v>0</v>
      </c>
      <c r="K15" s="44">
        <v>0</v>
      </c>
      <c r="L15" s="44">
        <v>0</v>
      </c>
      <c r="M15" s="44">
        <v>0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0</v>
      </c>
      <c r="F16" s="44">
        <v>0</v>
      </c>
      <c r="G16" s="44">
        <v>0</v>
      </c>
      <c r="H16" s="45">
        <v>26</v>
      </c>
      <c r="I16" s="44">
        <v>20</v>
      </c>
      <c r="J16" s="46">
        <v>20</v>
      </c>
      <c r="K16" s="44">
        <v>0</v>
      </c>
      <c r="L16" s="44">
        <v>0</v>
      </c>
      <c r="M16" s="44">
        <v>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1785</v>
      </c>
      <c r="F17" s="44">
        <v>1608</v>
      </c>
      <c r="G17" s="44">
        <v>0</v>
      </c>
      <c r="H17" s="45">
        <v>900</v>
      </c>
      <c r="I17" s="44">
        <v>90</v>
      </c>
      <c r="J17" s="46">
        <v>450</v>
      </c>
      <c r="K17" s="44">
        <v>0</v>
      </c>
      <c r="L17" s="44">
        <v>0</v>
      </c>
      <c r="M17" s="44">
        <v>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0</v>
      </c>
      <c r="F18" s="44">
        <v>0</v>
      </c>
      <c r="G18" s="44">
        <v>0</v>
      </c>
      <c r="H18" s="45">
        <v>0</v>
      </c>
      <c r="I18" s="44">
        <v>0</v>
      </c>
      <c r="J18" s="46">
        <v>0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0</v>
      </c>
      <c r="F21" s="44">
        <v>0</v>
      </c>
      <c r="G21" s="44">
        <v>0</v>
      </c>
      <c r="H21" s="45">
        <v>0</v>
      </c>
      <c r="I21" s="44">
        <v>0</v>
      </c>
      <c r="J21" s="46">
        <v>0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10</v>
      </c>
      <c r="F22" s="44">
        <v>0</v>
      </c>
      <c r="G22" s="44">
        <v>0</v>
      </c>
      <c r="H22" s="45">
        <v>0</v>
      </c>
      <c r="I22" s="44">
        <v>0</v>
      </c>
      <c r="J22" s="46">
        <v>0</v>
      </c>
      <c r="K22" s="44">
        <v>0</v>
      </c>
      <c r="L22" s="44">
        <v>0</v>
      </c>
      <c r="M22" s="44">
        <v>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0</v>
      </c>
      <c r="F23" s="44">
        <v>0</v>
      </c>
      <c r="G23" s="44">
        <v>0</v>
      </c>
      <c r="H23" s="45">
        <v>0</v>
      </c>
      <c r="I23" s="44">
        <v>0</v>
      </c>
      <c r="J23" s="46">
        <v>0</v>
      </c>
      <c r="K23" s="44">
        <v>0</v>
      </c>
      <c r="L23" s="44">
        <v>0</v>
      </c>
      <c r="M23" s="44">
        <v>0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0</v>
      </c>
      <c r="F24" s="44">
        <v>0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0</v>
      </c>
      <c r="I25" s="44">
        <v>0</v>
      </c>
      <c r="J25" s="46">
        <v>0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0</v>
      </c>
      <c r="I27" s="44">
        <v>0</v>
      </c>
      <c r="J27" s="46">
        <v>0</v>
      </c>
      <c r="K27" s="44">
        <v>0</v>
      </c>
      <c r="L27" s="44">
        <v>0</v>
      </c>
      <c r="M27" s="44">
        <v>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0</v>
      </c>
      <c r="F29" s="44">
        <v>0</v>
      </c>
      <c r="G29" s="44">
        <v>0</v>
      </c>
      <c r="H29" s="45">
        <v>0</v>
      </c>
      <c r="I29" s="44">
        <v>0</v>
      </c>
      <c r="J29" s="46">
        <v>0</v>
      </c>
      <c r="K29" s="44">
        <v>0</v>
      </c>
      <c r="L29" s="44">
        <v>0</v>
      </c>
      <c r="M29" s="44">
        <v>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0</v>
      </c>
      <c r="F30" s="44">
        <v>0</v>
      </c>
      <c r="G30" s="44">
        <v>0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2525</v>
      </c>
      <c r="F31" s="44">
        <v>1404</v>
      </c>
      <c r="G31" s="44">
        <v>0</v>
      </c>
      <c r="H31" s="45">
        <v>12482</v>
      </c>
      <c r="I31" s="44">
        <v>10865</v>
      </c>
      <c r="J31" s="46">
        <v>9669</v>
      </c>
      <c r="K31" s="44">
        <v>608</v>
      </c>
      <c r="L31" s="44">
        <v>642</v>
      </c>
      <c r="M31" s="44">
        <v>675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0</v>
      </c>
      <c r="F32" s="44">
        <v>0</v>
      </c>
      <c r="G32" s="44">
        <v>0</v>
      </c>
      <c r="H32" s="45">
        <v>0</v>
      </c>
      <c r="I32" s="44">
        <v>0</v>
      </c>
      <c r="J32" s="46">
        <v>0</v>
      </c>
      <c r="K32" s="44">
        <v>0</v>
      </c>
      <c r="L32" s="44">
        <v>0</v>
      </c>
      <c r="M32" s="44">
        <v>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0</v>
      </c>
      <c r="F33" s="44">
        <v>0</v>
      </c>
      <c r="G33" s="44">
        <v>0</v>
      </c>
      <c r="H33" s="45">
        <v>0</v>
      </c>
      <c r="I33" s="44">
        <v>0</v>
      </c>
      <c r="J33" s="46">
        <v>0</v>
      </c>
      <c r="K33" s="44">
        <v>0</v>
      </c>
      <c r="L33" s="44">
        <v>0</v>
      </c>
      <c r="M33" s="44">
        <v>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0</v>
      </c>
      <c r="J34" s="46">
        <v>0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0</v>
      </c>
      <c r="I36" s="44">
        <v>0</v>
      </c>
      <c r="J36" s="46">
        <v>0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0</v>
      </c>
      <c r="F37" s="44">
        <v>0</v>
      </c>
      <c r="G37" s="44">
        <v>0</v>
      </c>
      <c r="H37" s="45">
        <v>0</v>
      </c>
      <c r="I37" s="44">
        <v>0</v>
      </c>
      <c r="J37" s="46">
        <v>0</v>
      </c>
      <c r="K37" s="44">
        <v>0</v>
      </c>
      <c r="L37" s="44">
        <v>0</v>
      </c>
      <c r="M37" s="44">
        <v>0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0</v>
      </c>
      <c r="F38" s="44">
        <v>0</v>
      </c>
      <c r="G38" s="44">
        <v>0</v>
      </c>
      <c r="H38" s="45">
        <v>169</v>
      </c>
      <c r="I38" s="44">
        <v>66</v>
      </c>
      <c r="J38" s="46">
        <v>112</v>
      </c>
      <c r="K38" s="44">
        <v>0</v>
      </c>
      <c r="L38" s="44">
        <v>0</v>
      </c>
      <c r="M38" s="44">
        <v>0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0</v>
      </c>
      <c r="F39" s="44">
        <v>0</v>
      </c>
      <c r="G39" s="44">
        <v>0</v>
      </c>
      <c r="H39" s="45">
        <v>0</v>
      </c>
      <c r="I39" s="44">
        <v>0</v>
      </c>
      <c r="J39" s="46">
        <v>0</v>
      </c>
      <c r="K39" s="44">
        <v>0</v>
      </c>
      <c r="L39" s="44">
        <v>0</v>
      </c>
      <c r="M39" s="44">
        <v>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0</v>
      </c>
      <c r="F40" s="44">
        <v>0</v>
      </c>
      <c r="G40" s="44">
        <v>0</v>
      </c>
      <c r="H40" s="45">
        <v>0</v>
      </c>
      <c r="I40" s="44">
        <v>0</v>
      </c>
      <c r="J40" s="46">
        <v>0</v>
      </c>
      <c r="K40" s="44">
        <v>0</v>
      </c>
      <c r="L40" s="44">
        <v>0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0</v>
      </c>
      <c r="F41" s="44">
        <v>0</v>
      </c>
      <c r="G41" s="44">
        <v>0</v>
      </c>
      <c r="H41" s="45">
        <v>0</v>
      </c>
      <c r="I41" s="44">
        <v>0</v>
      </c>
      <c r="J41" s="46">
        <v>0</v>
      </c>
      <c r="K41" s="44">
        <v>0</v>
      </c>
      <c r="L41" s="44">
        <v>0</v>
      </c>
      <c r="M41" s="44">
        <v>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189</v>
      </c>
      <c r="F42" s="44">
        <v>1107</v>
      </c>
      <c r="G42" s="44">
        <v>7</v>
      </c>
      <c r="H42" s="45">
        <v>136</v>
      </c>
      <c r="I42" s="44">
        <v>152</v>
      </c>
      <c r="J42" s="46">
        <v>190</v>
      </c>
      <c r="K42" s="44">
        <v>0</v>
      </c>
      <c r="L42" s="44">
        <v>0</v>
      </c>
      <c r="M42" s="44">
        <v>0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0</v>
      </c>
      <c r="F43" s="44">
        <v>0</v>
      </c>
      <c r="G43" s="44">
        <v>0</v>
      </c>
      <c r="H43" s="45">
        <v>570</v>
      </c>
      <c r="I43" s="44">
        <v>121</v>
      </c>
      <c r="J43" s="46">
        <v>220</v>
      </c>
      <c r="K43" s="44">
        <v>0</v>
      </c>
      <c r="L43" s="44">
        <v>0</v>
      </c>
      <c r="M43" s="44">
        <v>0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0</v>
      </c>
      <c r="F44" s="44">
        <v>171</v>
      </c>
      <c r="G44" s="44">
        <v>0</v>
      </c>
      <c r="H44" s="45">
        <v>0</v>
      </c>
      <c r="I44" s="44">
        <v>0</v>
      </c>
      <c r="J44" s="46">
        <v>0</v>
      </c>
      <c r="K44" s="44">
        <v>0</v>
      </c>
      <c r="L44" s="44">
        <v>0</v>
      </c>
      <c r="M44" s="44">
        <v>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0</v>
      </c>
      <c r="F45" s="44">
        <v>0</v>
      </c>
      <c r="G45" s="44">
        <v>0</v>
      </c>
      <c r="H45" s="45">
        <v>0</v>
      </c>
      <c r="I45" s="44">
        <v>25</v>
      </c>
      <c r="J45" s="46">
        <v>50</v>
      </c>
      <c r="K45" s="44">
        <v>0</v>
      </c>
      <c r="L45" s="44">
        <v>0</v>
      </c>
      <c r="M45" s="44">
        <v>0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0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0</v>
      </c>
      <c r="F47" s="59">
        <f t="shared" ref="F47:M47" si="3">SUM(F48:F49)</f>
        <v>0</v>
      </c>
      <c r="G47" s="59">
        <f t="shared" si="3"/>
        <v>0</v>
      </c>
      <c r="H47" s="60">
        <f t="shared" si="3"/>
        <v>0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0</v>
      </c>
      <c r="F48" s="36">
        <v>0</v>
      </c>
      <c r="G48" s="36">
        <v>0</v>
      </c>
      <c r="H48" s="37">
        <v>0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58806</v>
      </c>
      <c r="F51" s="27">
        <f t="shared" ref="F51:M51" si="4">F52+F59+F62+F63+F64+F72+F73</f>
        <v>43</v>
      </c>
      <c r="G51" s="27">
        <f t="shared" si="4"/>
        <v>3540</v>
      </c>
      <c r="H51" s="28">
        <f t="shared" si="4"/>
        <v>8311</v>
      </c>
      <c r="I51" s="27">
        <f t="shared" si="4"/>
        <v>8311</v>
      </c>
      <c r="J51" s="29">
        <f t="shared" si="4"/>
        <v>8267</v>
      </c>
      <c r="K51" s="27">
        <f t="shared" si="4"/>
        <v>9241</v>
      </c>
      <c r="L51" s="27">
        <f t="shared" si="4"/>
        <v>9722</v>
      </c>
      <c r="M51" s="27">
        <f t="shared" si="4"/>
        <v>4775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0</v>
      </c>
      <c r="F59" s="59">
        <f t="shared" ref="F59:M59" si="8">SUM(F60:F61)</f>
        <v>0</v>
      </c>
      <c r="G59" s="59">
        <f t="shared" si="8"/>
        <v>0</v>
      </c>
      <c r="H59" s="60">
        <f t="shared" si="8"/>
        <v>0</v>
      </c>
      <c r="I59" s="59">
        <f t="shared" si="8"/>
        <v>0</v>
      </c>
      <c r="J59" s="61">
        <f t="shared" si="8"/>
        <v>0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0</v>
      </c>
      <c r="F61" s="51">
        <v>0</v>
      </c>
      <c r="G61" s="51">
        <v>0</v>
      </c>
      <c r="H61" s="52">
        <v>0</v>
      </c>
      <c r="I61" s="51">
        <v>0</v>
      </c>
      <c r="J61" s="53">
        <v>0</v>
      </c>
      <c r="K61" s="51">
        <v>0</v>
      </c>
      <c r="L61" s="51">
        <v>0</v>
      </c>
      <c r="M61" s="51">
        <v>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58495</v>
      </c>
      <c r="F72" s="44">
        <v>0</v>
      </c>
      <c r="G72" s="44">
        <v>3464</v>
      </c>
      <c r="H72" s="45">
        <v>8267</v>
      </c>
      <c r="I72" s="44">
        <v>8267</v>
      </c>
      <c r="J72" s="46">
        <v>8267</v>
      </c>
      <c r="K72" s="44">
        <v>9241</v>
      </c>
      <c r="L72" s="44">
        <v>9722</v>
      </c>
      <c r="M72" s="44">
        <v>4775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311</v>
      </c>
      <c r="F73" s="44">
        <f t="shared" ref="F73:M73" si="12">SUM(F74:F75)</f>
        <v>43</v>
      </c>
      <c r="G73" s="44">
        <f t="shared" si="12"/>
        <v>76</v>
      </c>
      <c r="H73" s="45">
        <f t="shared" si="12"/>
        <v>44</v>
      </c>
      <c r="I73" s="44">
        <f t="shared" si="12"/>
        <v>44</v>
      </c>
      <c r="J73" s="46">
        <f t="shared" si="12"/>
        <v>0</v>
      </c>
      <c r="K73" s="44">
        <f t="shared" si="12"/>
        <v>0</v>
      </c>
      <c r="L73" s="44">
        <f t="shared" si="12"/>
        <v>0</v>
      </c>
      <c r="M73" s="44">
        <f t="shared" si="12"/>
        <v>0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311</v>
      </c>
      <c r="F74" s="36">
        <v>43</v>
      </c>
      <c r="G74" s="36">
        <v>76</v>
      </c>
      <c r="H74" s="37">
        <v>44</v>
      </c>
      <c r="I74" s="36">
        <v>44</v>
      </c>
      <c r="J74" s="38">
        <v>0</v>
      </c>
      <c r="K74" s="36">
        <v>0</v>
      </c>
      <c r="L74" s="36">
        <v>0</v>
      </c>
      <c r="M74" s="36">
        <v>0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0</v>
      </c>
      <c r="F75" s="51">
        <v>0</v>
      </c>
      <c r="G75" s="51">
        <v>0</v>
      </c>
      <c r="H75" s="52">
        <v>0</v>
      </c>
      <c r="I75" s="51">
        <v>0</v>
      </c>
      <c r="J75" s="53">
        <v>0</v>
      </c>
      <c r="K75" s="51">
        <v>0</v>
      </c>
      <c r="L75" s="51">
        <v>0</v>
      </c>
      <c r="M75" s="51">
        <v>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0</v>
      </c>
      <c r="F77" s="27">
        <f t="shared" ref="F77:M77" si="13">F78+F81+F84+F85+F86+F87+F88</f>
        <v>0</v>
      </c>
      <c r="G77" s="27">
        <f t="shared" si="13"/>
        <v>4500</v>
      </c>
      <c r="H77" s="28">
        <f t="shared" si="13"/>
        <v>0</v>
      </c>
      <c r="I77" s="27">
        <f t="shared" si="13"/>
        <v>2070</v>
      </c>
      <c r="J77" s="29">
        <f t="shared" si="13"/>
        <v>2588</v>
      </c>
      <c r="K77" s="27">
        <f t="shared" si="13"/>
        <v>0</v>
      </c>
      <c r="L77" s="27">
        <f t="shared" si="13"/>
        <v>0</v>
      </c>
      <c r="M77" s="27">
        <f t="shared" si="13"/>
        <v>0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0</v>
      </c>
      <c r="F78" s="59">
        <f t="shared" ref="F78:M78" si="14">SUM(F79:F80)</f>
        <v>0</v>
      </c>
      <c r="G78" s="59">
        <f t="shared" si="14"/>
        <v>0</v>
      </c>
      <c r="H78" s="60">
        <f t="shared" si="14"/>
        <v>0</v>
      </c>
      <c r="I78" s="59">
        <f t="shared" si="14"/>
        <v>0</v>
      </c>
      <c r="J78" s="61">
        <f t="shared" si="14"/>
        <v>0</v>
      </c>
      <c r="K78" s="59">
        <f t="shared" si="14"/>
        <v>0</v>
      </c>
      <c r="L78" s="59">
        <f t="shared" si="14"/>
        <v>0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0</v>
      </c>
      <c r="F79" s="36">
        <v>0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0</v>
      </c>
      <c r="H80" s="52">
        <v>0</v>
      </c>
      <c r="I80" s="51">
        <v>0</v>
      </c>
      <c r="J80" s="53">
        <v>0</v>
      </c>
      <c r="K80" s="51">
        <v>0</v>
      </c>
      <c r="L80" s="51">
        <v>0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0</v>
      </c>
      <c r="F81" s="44">
        <f t="shared" ref="F81:M81" si="15">SUM(F82:F83)</f>
        <v>0</v>
      </c>
      <c r="G81" s="44">
        <f t="shared" si="15"/>
        <v>4500</v>
      </c>
      <c r="H81" s="45">
        <f t="shared" si="15"/>
        <v>0</v>
      </c>
      <c r="I81" s="44">
        <f t="shared" si="15"/>
        <v>2070</v>
      </c>
      <c r="J81" s="46">
        <f t="shared" si="15"/>
        <v>2588</v>
      </c>
      <c r="K81" s="44">
        <f t="shared" si="15"/>
        <v>0</v>
      </c>
      <c r="L81" s="44">
        <f t="shared" si="15"/>
        <v>0</v>
      </c>
      <c r="M81" s="44">
        <f t="shared" si="15"/>
        <v>0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0</v>
      </c>
      <c r="F83" s="51">
        <v>0</v>
      </c>
      <c r="G83" s="51">
        <v>4500</v>
      </c>
      <c r="H83" s="52">
        <v>0</v>
      </c>
      <c r="I83" s="51">
        <v>2070</v>
      </c>
      <c r="J83" s="53">
        <v>2588</v>
      </c>
      <c r="K83" s="51">
        <v>0</v>
      </c>
      <c r="L83" s="51">
        <v>0</v>
      </c>
      <c r="M83" s="51">
        <v>0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0</v>
      </c>
      <c r="G88" s="44">
        <v>0</v>
      </c>
      <c r="H88" s="45">
        <v>0</v>
      </c>
      <c r="I88" s="44">
        <v>0</v>
      </c>
      <c r="J88" s="46">
        <v>0</v>
      </c>
      <c r="K88" s="44">
        <v>0</v>
      </c>
      <c r="L88" s="44">
        <v>0</v>
      </c>
      <c r="M88" s="44">
        <v>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0</v>
      </c>
      <c r="F90" s="27">
        <v>0</v>
      </c>
      <c r="G90" s="27">
        <v>0</v>
      </c>
      <c r="H90" s="28">
        <v>0</v>
      </c>
      <c r="I90" s="27">
        <v>0</v>
      </c>
      <c r="J90" s="29">
        <v>0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87099</v>
      </c>
      <c r="F92" s="103">
        <f t="shared" ref="F92:M92" si="16">F4+F51+F77+F90</f>
        <v>86298</v>
      </c>
      <c r="G92" s="103">
        <f t="shared" si="16"/>
        <v>86295</v>
      </c>
      <c r="H92" s="104">
        <f t="shared" si="16"/>
        <v>135031</v>
      </c>
      <c r="I92" s="103">
        <f t="shared" si="16"/>
        <v>134229</v>
      </c>
      <c r="J92" s="105">
        <f t="shared" si="16"/>
        <v>129639</v>
      </c>
      <c r="K92" s="103">
        <f t="shared" si="16"/>
        <v>121763</v>
      </c>
      <c r="L92" s="103">
        <f t="shared" si="16"/>
        <v>130091</v>
      </c>
      <c r="M92" s="103">
        <f t="shared" si="16"/>
        <v>133534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/>
      <c r="D108" s="107"/>
      <c r="N108" s="107"/>
      <c r="O108" s="107"/>
    </row>
    <row r="109" spans="3:15" s="18" customFormat="1" x14ac:dyDescent="0.2">
      <c r="C109" s="107"/>
      <c r="D109" s="107"/>
      <c r="N109" s="107"/>
      <c r="O109" s="107"/>
    </row>
    <row r="110" spans="3:15" s="18" customFormat="1" x14ac:dyDescent="0.2">
      <c r="C110" s="107"/>
      <c r="D110" s="107"/>
      <c r="N110" s="107"/>
      <c r="O110" s="107"/>
    </row>
    <row r="111" spans="3:15" s="18" customFormat="1" x14ac:dyDescent="0.2">
      <c r="C111" s="107"/>
      <c r="D111" s="107"/>
      <c r="N111" s="107"/>
      <c r="O111" s="107"/>
    </row>
    <row r="112" spans="3:15" s="18" customFormat="1" x14ac:dyDescent="0.2">
      <c r="C112" s="107"/>
      <c r="D112" s="107"/>
      <c r="N112" s="107"/>
      <c r="O112" s="107"/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204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7380</v>
      </c>
      <c r="F4" s="27">
        <f t="shared" ref="F4:M4" si="0">F5+F8+F47</f>
        <v>12432</v>
      </c>
      <c r="G4" s="27">
        <f t="shared" si="0"/>
        <v>18447</v>
      </c>
      <c r="H4" s="28">
        <f t="shared" si="0"/>
        <v>17050</v>
      </c>
      <c r="I4" s="27">
        <f t="shared" si="0"/>
        <v>27550</v>
      </c>
      <c r="J4" s="29">
        <f t="shared" si="0"/>
        <v>27550</v>
      </c>
      <c r="K4" s="27">
        <f t="shared" si="0"/>
        <v>12000</v>
      </c>
      <c r="L4" s="27">
        <f t="shared" si="0"/>
        <v>17099</v>
      </c>
      <c r="M4" s="27">
        <f t="shared" si="0"/>
        <v>0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0</v>
      </c>
      <c r="F5" s="59">
        <f t="shared" ref="F5:M5" si="1">SUM(F6:F7)</f>
        <v>0</v>
      </c>
      <c r="G5" s="59">
        <f t="shared" si="1"/>
        <v>0</v>
      </c>
      <c r="H5" s="60">
        <f t="shared" si="1"/>
        <v>0</v>
      </c>
      <c r="I5" s="59">
        <f t="shared" si="1"/>
        <v>0</v>
      </c>
      <c r="J5" s="61">
        <f t="shared" si="1"/>
        <v>0</v>
      </c>
      <c r="K5" s="59">
        <f t="shared" si="1"/>
        <v>8000</v>
      </c>
      <c r="L5" s="59">
        <f t="shared" si="1"/>
        <v>10000</v>
      </c>
      <c r="M5" s="59">
        <f t="shared" si="1"/>
        <v>0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0</v>
      </c>
      <c r="F6" s="36">
        <v>0</v>
      </c>
      <c r="G6" s="36">
        <v>0</v>
      </c>
      <c r="H6" s="37">
        <v>0</v>
      </c>
      <c r="I6" s="36">
        <v>0</v>
      </c>
      <c r="J6" s="38">
        <v>0</v>
      </c>
      <c r="K6" s="36">
        <v>5887</v>
      </c>
      <c r="L6" s="36">
        <v>10000</v>
      </c>
      <c r="M6" s="36">
        <v>0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0</v>
      </c>
      <c r="F7" s="51">
        <v>0</v>
      </c>
      <c r="G7" s="51">
        <v>0</v>
      </c>
      <c r="H7" s="52">
        <v>0</v>
      </c>
      <c r="I7" s="51">
        <v>0</v>
      </c>
      <c r="J7" s="53">
        <v>0</v>
      </c>
      <c r="K7" s="51">
        <v>2113</v>
      </c>
      <c r="L7" s="51">
        <v>0</v>
      </c>
      <c r="M7" s="51">
        <v>0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7380</v>
      </c>
      <c r="F8" s="59">
        <f t="shared" ref="F8:M8" si="2">SUM(F9:F46)</f>
        <v>12432</v>
      </c>
      <c r="G8" s="59">
        <f t="shared" si="2"/>
        <v>18447</v>
      </c>
      <c r="H8" s="60">
        <f t="shared" si="2"/>
        <v>17050</v>
      </c>
      <c r="I8" s="59">
        <f t="shared" si="2"/>
        <v>27550</v>
      </c>
      <c r="J8" s="61">
        <f t="shared" si="2"/>
        <v>27550</v>
      </c>
      <c r="K8" s="59">
        <f t="shared" si="2"/>
        <v>4000</v>
      </c>
      <c r="L8" s="59">
        <f t="shared" si="2"/>
        <v>7099</v>
      </c>
      <c r="M8" s="59">
        <f t="shared" si="2"/>
        <v>0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0</v>
      </c>
      <c r="F9" s="36">
        <v>0</v>
      </c>
      <c r="G9" s="36">
        <v>0</v>
      </c>
      <c r="H9" s="37">
        <v>0</v>
      </c>
      <c r="I9" s="36">
        <v>0</v>
      </c>
      <c r="J9" s="38">
        <v>0</v>
      </c>
      <c r="K9" s="36">
        <v>0</v>
      </c>
      <c r="L9" s="36">
        <v>0</v>
      </c>
      <c r="M9" s="36">
        <v>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0</v>
      </c>
      <c r="F10" s="44">
        <v>0</v>
      </c>
      <c r="G10" s="44">
        <v>0</v>
      </c>
      <c r="H10" s="45">
        <v>0</v>
      </c>
      <c r="I10" s="44">
        <v>0</v>
      </c>
      <c r="J10" s="46">
        <v>0</v>
      </c>
      <c r="K10" s="44">
        <v>0</v>
      </c>
      <c r="L10" s="44">
        <v>0</v>
      </c>
      <c r="M10" s="44">
        <v>0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0</v>
      </c>
      <c r="F11" s="44">
        <v>0</v>
      </c>
      <c r="G11" s="44">
        <v>0</v>
      </c>
      <c r="H11" s="45">
        <v>0</v>
      </c>
      <c r="I11" s="44">
        <v>0</v>
      </c>
      <c r="J11" s="46">
        <v>0</v>
      </c>
      <c r="K11" s="44">
        <v>0</v>
      </c>
      <c r="L11" s="44">
        <v>0</v>
      </c>
      <c r="M11" s="44">
        <v>0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0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0</v>
      </c>
      <c r="L12" s="44">
        <v>0</v>
      </c>
      <c r="M12" s="44">
        <v>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0</v>
      </c>
      <c r="F13" s="44">
        <v>0</v>
      </c>
      <c r="G13" s="44">
        <v>0</v>
      </c>
      <c r="H13" s="45">
        <v>0</v>
      </c>
      <c r="I13" s="44">
        <v>0</v>
      </c>
      <c r="J13" s="46">
        <v>0</v>
      </c>
      <c r="K13" s="44">
        <v>0</v>
      </c>
      <c r="L13" s="44">
        <v>0</v>
      </c>
      <c r="M13" s="44">
        <v>0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0</v>
      </c>
      <c r="F14" s="44">
        <v>0</v>
      </c>
      <c r="G14" s="44">
        <v>0</v>
      </c>
      <c r="H14" s="45">
        <v>0</v>
      </c>
      <c r="I14" s="44">
        <v>0</v>
      </c>
      <c r="J14" s="46">
        <v>0</v>
      </c>
      <c r="K14" s="44">
        <v>0</v>
      </c>
      <c r="L14" s="44">
        <v>0</v>
      </c>
      <c r="M14" s="44">
        <v>0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0</v>
      </c>
      <c r="F15" s="44">
        <v>0</v>
      </c>
      <c r="G15" s="44">
        <v>0</v>
      </c>
      <c r="H15" s="45">
        <v>0</v>
      </c>
      <c r="I15" s="44">
        <v>0</v>
      </c>
      <c r="J15" s="46">
        <v>0</v>
      </c>
      <c r="K15" s="44">
        <v>0</v>
      </c>
      <c r="L15" s="44">
        <v>0</v>
      </c>
      <c r="M15" s="44">
        <v>0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0</v>
      </c>
      <c r="F16" s="44">
        <v>0</v>
      </c>
      <c r="G16" s="44">
        <v>0</v>
      </c>
      <c r="H16" s="45">
        <v>0</v>
      </c>
      <c r="I16" s="44">
        <v>0</v>
      </c>
      <c r="J16" s="46">
        <v>0</v>
      </c>
      <c r="K16" s="44">
        <v>0</v>
      </c>
      <c r="L16" s="44">
        <v>0</v>
      </c>
      <c r="M16" s="44">
        <v>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0</v>
      </c>
      <c r="F17" s="44">
        <v>0</v>
      </c>
      <c r="G17" s="44">
        <v>0</v>
      </c>
      <c r="H17" s="45">
        <v>0</v>
      </c>
      <c r="I17" s="44">
        <v>0</v>
      </c>
      <c r="J17" s="46">
        <v>0</v>
      </c>
      <c r="K17" s="44">
        <v>0</v>
      </c>
      <c r="L17" s="44">
        <v>0</v>
      </c>
      <c r="M17" s="44">
        <v>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0</v>
      </c>
      <c r="F18" s="44">
        <v>0</v>
      </c>
      <c r="G18" s="44">
        <v>0</v>
      </c>
      <c r="H18" s="45">
        <v>0</v>
      </c>
      <c r="I18" s="44">
        <v>0</v>
      </c>
      <c r="J18" s="46">
        <v>0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0</v>
      </c>
      <c r="F21" s="44">
        <v>0</v>
      </c>
      <c r="G21" s="44">
        <v>0</v>
      </c>
      <c r="H21" s="45">
        <v>0</v>
      </c>
      <c r="I21" s="44">
        <v>0</v>
      </c>
      <c r="J21" s="46">
        <v>0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0</v>
      </c>
      <c r="F22" s="44">
        <v>0</v>
      </c>
      <c r="G22" s="44">
        <v>0</v>
      </c>
      <c r="H22" s="45">
        <v>0</v>
      </c>
      <c r="I22" s="44">
        <v>0</v>
      </c>
      <c r="J22" s="46">
        <v>0</v>
      </c>
      <c r="K22" s="44">
        <v>0</v>
      </c>
      <c r="L22" s="44">
        <v>0</v>
      </c>
      <c r="M22" s="44">
        <v>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0</v>
      </c>
      <c r="F23" s="44">
        <v>0</v>
      </c>
      <c r="G23" s="44">
        <v>0</v>
      </c>
      <c r="H23" s="45">
        <v>0</v>
      </c>
      <c r="I23" s="44">
        <v>0</v>
      </c>
      <c r="J23" s="46">
        <v>0</v>
      </c>
      <c r="K23" s="44">
        <v>0</v>
      </c>
      <c r="L23" s="44">
        <v>0</v>
      </c>
      <c r="M23" s="44">
        <v>0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0</v>
      </c>
      <c r="F24" s="44">
        <v>0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0</v>
      </c>
      <c r="I25" s="44">
        <v>0</v>
      </c>
      <c r="J25" s="46">
        <v>0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0</v>
      </c>
      <c r="I27" s="44">
        <v>0</v>
      </c>
      <c r="J27" s="46">
        <v>0</v>
      </c>
      <c r="K27" s="44">
        <v>0</v>
      </c>
      <c r="L27" s="44">
        <v>0</v>
      </c>
      <c r="M27" s="44">
        <v>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0</v>
      </c>
      <c r="F29" s="44">
        <v>0</v>
      </c>
      <c r="G29" s="44">
        <v>0</v>
      </c>
      <c r="H29" s="45">
        <v>0</v>
      </c>
      <c r="I29" s="44">
        <v>0</v>
      </c>
      <c r="J29" s="46">
        <v>0</v>
      </c>
      <c r="K29" s="44">
        <v>0</v>
      </c>
      <c r="L29" s="44">
        <v>0</v>
      </c>
      <c r="M29" s="44">
        <v>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0</v>
      </c>
      <c r="F30" s="44">
        <v>0</v>
      </c>
      <c r="G30" s="44">
        <v>0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0</v>
      </c>
      <c r="F31" s="44">
        <v>0</v>
      </c>
      <c r="G31" s="44">
        <v>0</v>
      </c>
      <c r="H31" s="45">
        <v>0</v>
      </c>
      <c r="I31" s="44">
        <v>0</v>
      </c>
      <c r="J31" s="46">
        <v>0</v>
      </c>
      <c r="K31" s="44">
        <v>0</v>
      </c>
      <c r="L31" s="44">
        <v>0</v>
      </c>
      <c r="M31" s="44">
        <v>0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0</v>
      </c>
      <c r="F32" s="44">
        <v>0</v>
      </c>
      <c r="G32" s="44">
        <v>0</v>
      </c>
      <c r="H32" s="45">
        <v>0</v>
      </c>
      <c r="I32" s="44">
        <v>0</v>
      </c>
      <c r="J32" s="46">
        <v>0</v>
      </c>
      <c r="K32" s="44">
        <v>0</v>
      </c>
      <c r="L32" s="44">
        <v>0</v>
      </c>
      <c r="M32" s="44">
        <v>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0</v>
      </c>
      <c r="F33" s="44">
        <v>0</v>
      </c>
      <c r="G33" s="44">
        <v>0</v>
      </c>
      <c r="H33" s="45">
        <v>0</v>
      </c>
      <c r="I33" s="44">
        <v>0</v>
      </c>
      <c r="J33" s="46">
        <v>0</v>
      </c>
      <c r="K33" s="44">
        <v>0</v>
      </c>
      <c r="L33" s="44">
        <v>0</v>
      </c>
      <c r="M33" s="44">
        <v>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0</v>
      </c>
      <c r="J34" s="46">
        <v>0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0</v>
      </c>
      <c r="I36" s="44">
        <v>0</v>
      </c>
      <c r="J36" s="46">
        <v>0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0</v>
      </c>
      <c r="F37" s="44">
        <v>0</v>
      </c>
      <c r="G37" s="44">
        <v>0</v>
      </c>
      <c r="H37" s="45">
        <v>0</v>
      </c>
      <c r="I37" s="44">
        <v>0</v>
      </c>
      <c r="J37" s="46">
        <v>0</v>
      </c>
      <c r="K37" s="44">
        <v>0</v>
      </c>
      <c r="L37" s="44">
        <v>0</v>
      </c>
      <c r="M37" s="44">
        <v>0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0</v>
      </c>
      <c r="F38" s="44">
        <v>0</v>
      </c>
      <c r="G38" s="44">
        <v>0</v>
      </c>
      <c r="H38" s="45">
        <v>0</v>
      </c>
      <c r="I38" s="44">
        <v>0</v>
      </c>
      <c r="J38" s="46">
        <v>0</v>
      </c>
      <c r="K38" s="44">
        <v>0</v>
      </c>
      <c r="L38" s="44">
        <v>0</v>
      </c>
      <c r="M38" s="44">
        <v>0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0</v>
      </c>
      <c r="F39" s="44">
        <v>0</v>
      </c>
      <c r="G39" s="44">
        <v>0</v>
      </c>
      <c r="H39" s="45">
        <v>0</v>
      </c>
      <c r="I39" s="44">
        <v>0</v>
      </c>
      <c r="J39" s="46">
        <v>0</v>
      </c>
      <c r="K39" s="44">
        <v>0</v>
      </c>
      <c r="L39" s="44">
        <v>0</v>
      </c>
      <c r="M39" s="44">
        <v>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7380</v>
      </c>
      <c r="F40" s="44">
        <v>12432</v>
      </c>
      <c r="G40" s="44">
        <v>18447</v>
      </c>
      <c r="H40" s="45">
        <v>17050</v>
      </c>
      <c r="I40" s="44">
        <v>27550</v>
      </c>
      <c r="J40" s="46">
        <v>27550</v>
      </c>
      <c r="K40" s="44">
        <v>4000</v>
      </c>
      <c r="L40" s="44">
        <v>7099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0</v>
      </c>
      <c r="F41" s="44">
        <v>0</v>
      </c>
      <c r="G41" s="44">
        <v>0</v>
      </c>
      <c r="H41" s="45">
        <v>0</v>
      </c>
      <c r="I41" s="44">
        <v>0</v>
      </c>
      <c r="J41" s="46">
        <v>0</v>
      </c>
      <c r="K41" s="44">
        <v>0</v>
      </c>
      <c r="L41" s="44">
        <v>0</v>
      </c>
      <c r="M41" s="44">
        <v>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0</v>
      </c>
      <c r="F42" s="44">
        <v>0</v>
      </c>
      <c r="G42" s="44">
        <v>0</v>
      </c>
      <c r="H42" s="45">
        <v>0</v>
      </c>
      <c r="I42" s="44">
        <v>0</v>
      </c>
      <c r="J42" s="46">
        <v>0</v>
      </c>
      <c r="K42" s="44">
        <v>0</v>
      </c>
      <c r="L42" s="44">
        <v>0</v>
      </c>
      <c r="M42" s="44">
        <v>0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0</v>
      </c>
      <c r="F43" s="44">
        <v>0</v>
      </c>
      <c r="G43" s="44">
        <v>0</v>
      </c>
      <c r="H43" s="45">
        <v>0</v>
      </c>
      <c r="I43" s="44">
        <v>0</v>
      </c>
      <c r="J43" s="46">
        <v>0</v>
      </c>
      <c r="K43" s="44">
        <v>0</v>
      </c>
      <c r="L43" s="44">
        <v>0</v>
      </c>
      <c r="M43" s="44">
        <v>0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0</v>
      </c>
      <c r="F44" s="44">
        <v>0</v>
      </c>
      <c r="G44" s="44">
        <v>0</v>
      </c>
      <c r="H44" s="45">
        <v>0</v>
      </c>
      <c r="I44" s="44">
        <v>0</v>
      </c>
      <c r="J44" s="46">
        <v>0</v>
      </c>
      <c r="K44" s="44">
        <v>0</v>
      </c>
      <c r="L44" s="44">
        <v>0</v>
      </c>
      <c r="M44" s="44">
        <v>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0</v>
      </c>
      <c r="F45" s="44">
        <v>0</v>
      </c>
      <c r="G45" s="44">
        <v>0</v>
      </c>
      <c r="H45" s="45">
        <v>0</v>
      </c>
      <c r="I45" s="44">
        <v>0</v>
      </c>
      <c r="J45" s="46">
        <v>0</v>
      </c>
      <c r="K45" s="44">
        <v>0</v>
      </c>
      <c r="L45" s="44">
        <v>0</v>
      </c>
      <c r="M45" s="44">
        <v>0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0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0</v>
      </c>
      <c r="F47" s="59">
        <f t="shared" ref="F47:M47" si="3">SUM(F48:F49)</f>
        <v>0</v>
      </c>
      <c r="G47" s="59">
        <f t="shared" si="3"/>
        <v>0</v>
      </c>
      <c r="H47" s="60">
        <f t="shared" si="3"/>
        <v>0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0</v>
      </c>
      <c r="F48" s="36">
        <v>0</v>
      </c>
      <c r="G48" s="36">
        <v>0</v>
      </c>
      <c r="H48" s="37">
        <v>0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88189</v>
      </c>
      <c r="F51" s="27">
        <f t="shared" ref="F51:M51" si="4">F52+F59+F62+F63+F64+F72+F73</f>
        <v>85437</v>
      </c>
      <c r="G51" s="27">
        <f t="shared" si="4"/>
        <v>64015</v>
      </c>
      <c r="H51" s="28">
        <f t="shared" si="4"/>
        <v>40500</v>
      </c>
      <c r="I51" s="27">
        <f t="shared" si="4"/>
        <v>75673</v>
      </c>
      <c r="J51" s="29">
        <f t="shared" si="4"/>
        <v>75673</v>
      </c>
      <c r="K51" s="27">
        <f t="shared" si="4"/>
        <v>37644</v>
      </c>
      <c r="L51" s="27">
        <f t="shared" si="4"/>
        <v>20000</v>
      </c>
      <c r="M51" s="27">
        <f t="shared" si="4"/>
        <v>16490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0</v>
      </c>
      <c r="F59" s="59">
        <f t="shared" ref="F59:M59" si="8">SUM(F60:F61)</f>
        <v>0</v>
      </c>
      <c r="G59" s="59">
        <f t="shared" si="8"/>
        <v>0</v>
      </c>
      <c r="H59" s="60">
        <f t="shared" si="8"/>
        <v>0</v>
      </c>
      <c r="I59" s="59">
        <f t="shared" si="8"/>
        <v>0</v>
      </c>
      <c r="J59" s="61">
        <f t="shared" si="8"/>
        <v>0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0</v>
      </c>
      <c r="F61" s="51">
        <v>0</v>
      </c>
      <c r="G61" s="51">
        <v>0</v>
      </c>
      <c r="H61" s="52">
        <v>0</v>
      </c>
      <c r="I61" s="51">
        <v>0</v>
      </c>
      <c r="J61" s="53">
        <v>0</v>
      </c>
      <c r="K61" s="51">
        <v>0</v>
      </c>
      <c r="L61" s="51">
        <v>0</v>
      </c>
      <c r="M61" s="51">
        <v>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88189</v>
      </c>
      <c r="F72" s="44">
        <v>85437</v>
      </c>
      <c r="G72" s="44">
        <v>64015</v>
      </c>
      <c r="H72" s="45">
        <v>40500</v>
      </c>
      <c r="I72" s="44">
        <v>75673</v>
      </c>
      <c r="J72" s="46">
        <v>75673</v>
      </c>
      <c r="K72" s="44">
        <v>37644</v>
      </c>
      <c r="L72" s="44">
        <v>20000</v>
      </c>
      <c r="M72" s="44">
        <v>16490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0</v>
      </c>
      <c r="F73" s="44">
        <f t="shared" ref="F73:M73" si="12">SUM(F74:F75)</f>
        <v>0</v>
      </c>
      <c r="G73" s="44">
        <f t="shared" si="12"/>
        <v>0</v>
      </c>
      <c r="H73" s="45">
        <f t="shared" si="12"/>
        <v>0</v>
      </c>
      <c r="I73" s="44">
        <f t="shared" si="12"/>
        <v>0</v>
      </c>
      <c r="J73" s="46">
        <f t="shared" si="12"/>
        <v>0</v>
      </c>
      <c r="K73" s="44">
        <f t="shared" si="12"/>
        <v>0</v>
      </c>
      <c r="L73" s="44">
        <f t="shared" si="12"/>
        <v>0</v>
      </c>
      <c r="M73" s="44">
        <f t="shared" si="12"/>
        <v>0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0</v>
      </c>
      <c r="F74" s="36">
        <v>0</v>
      </c>
      <c r="G74" s="36">
        <v>0</v>
      </c>
      <c r="H74" s="37">
        <v>0</v>
      </c>
      <c r="I74" s="36">
        <v>0</v>
      </c>
      <c r="J74" s="38">
        <v>0</v>
      </c>
      <c r="K74" s="36">
        <v>0</v>
      </c>
      <c r="L74" s="36">
        <v>0</v>
      </c>
      <c r="M74" s="36">
        <v>0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0</v>
      </c>
      <c r="F75" s="51">
        <v>0</v>
      </c>
      <c r="G75" s="51">
        <v>0</v>
      </c>
      <c r="H75" s="52">
        <v>0</v>
      </c>
      <c r="I75" s="51">
        <v>0</v>
      </c>
      <c r="J75" s="53">
        <v>0</v>
      </c>
      <c r="K75" s="51">
        <v>0</v>
      </c>
      <c r="L75" s="51">
        <v>0</v>
      </c>
      <c r="M75" s="51">
        <v>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144952</v>
      </c>
      <c r="F77" s="27">
        <f t="shared" ref="F77:M77" si="13">F78+F81+F84+F85+F86+F87+F88</f>
        <v>399613</v>
      </c>
      <c r="G77" s="27">
        <f t="shared" si="13"/>
        <v>448314</v>
      </c>
      <c r="H77" s="28">
        <f t="shared" si="13"/>
        <v>455546</v>
      </c>
      <c r="I77" s="27">
        <f t="shared" si="13"/>
        <v>399301</v>
      </c>
      <c r="J77" s="29">
        <f t="shared" si="13"/>
        <v>399301</v>
      </c>
      <c r="K77" s="27">
        <f t="shared" si="13"/>
        <v>523745</v>
      </c>
      <c r="L77" s="27">
        <f t="shared" si="13"/>
        <v>736944</v>
      </c>
      <c r="M77" s="27">
        <f t="shared" si="13"/>
        <v>0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144952</v>
      </c>
      <c r="F78" s="59">
        <f t="shared" ref="F78:M78" si="14">SUM(F79:F80)</f>
        <v>399613</v>
      </c>
      <c r="G78" s="59">
        <f t="shared" si="14"/>
        <v>448314</v>
      </c>
      <c r="H78" s="60">
        <f t="shared" si="14"/>
        <v>455546</v>
      </c>
      <c r="I78" s="59">
        <f t="shared" si="14"/>
        <v>399301</v>
      </c>
      <c r="J78" s="61">
        <f t="shared" si="14"/>
        <v>399301</v>
      </c>
      <c r="K78" s="59">
        <f t="shared" si="14"/>
        <v>523745</v>
      </c>
      <c r="L78" s="59">
        <f t="shared" si="14"/>
        <v>736944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144952</v>
      </c>
      <c r="F79" s="36">
        <v>399613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448314</v>
      </c>
      <c r="H80" s="52">
        <v>455546</v>
      </c>
      <c r="I80" s="51">
        <v>399301</v>
      </c>
      <c r="J80" s="53">
        <v>399301</v>
      </c>
      <c r="K80" s="51">
        <v>523745</v>
      </c>
      <c r="L80" s="51">
        <v>736944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0</v>
      </c>
      <c r="F81" s="44">
        <f t="shared" ref="F81:M81" si="15">SUM(F82:F83)</f>
        <v>0</v>
      </c>
      <c r="G81" s="44">
        <f t="shared" si="15"/>
        <v>0</v>
      </c>
      <c r="H81" s="45">
        <f t="shared" si="15"/>
        <v>0</v>
      </c>
      <c r="I81" s="44">
        <f t="shared" si="15"/>
        <v>0</v>
      </c>
      <c r="J81" s="46">
        <f t="shared" si="15"/>
        <v>0</v>
      </c>
      <c r="K81" s="44">
        <f t="shared" si="15"/>
        <v>0</v>
      </c>
      <c r="L81" s="44">
        <f t="shared" si="15"/>
        <v>0</v>
      </c>
      <c r="M81" s="44">
        <f t="shared" si="15"/>
        <v>0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0</v>
      </c>
      <c r="F83" s="51">
        <v>0</v>
      </c>
      <c r="G83" s="51">
        <v>0</v>
      </c>
      <c r="H83" s="52">
        <v>0</v>
      </c>
      <c r="I83" s="51">
        <v>0</v>
      </c>
      <c r="J83" s="53">
        <v>0</v>
      </c>
      <c r="K83" s="51">
        <v>0</v>
      </c>
      <c r="L83" s="51">
        <v>0</v>
      </c>
      <c r="M83" s="51">
        <v>0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0</v>
      </c>
      <c r="G88" s="44">
        <v>0</v>
      </c>
      <c r="H88" s="45">
        <v>0</v>
      </c>
      <c r="I88" s="44">
        <v>0</v>
      </c>
      <c r="J88" s="46">
        <v>0</v>
      </c>
      <c r="K88" s="44">
        <v>0</v>
      </c>
      <c r="L88" s="44">
        <v>0</v>
      </c>
      <c r="M88" s="44">
        <v>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0</v>
      </c>
      <c r="F90" s="27">
        <v>0</v>
      </c>
      <c r="G90" s="27">
        <v>0</v>
      </c>
      <c r="H90" s="28">
        <v>0</v>
      </c>
      <c r="I90" s="27">
        <v>0</v>
      </c>
      <c r="J90" s="29">
        <v>0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240521</v>
      </c>
      <c r="F92" s="103">
        <f t="shared" ref="F92:M92" si="16">F4+F51+F77+F90</f>
        <v>497482</v>
      </c>
      <c r="G92" s="103">
        <f t="shared" si="16"/>
        <v>530776</v>
      </c>
      <c r="H92" s="104">
        <f t="shared" si="16"/>
        <v>513096</v>
      </c>
      <c r="I92" s="103">
        <f t="shared" si="16"/>
        <v>502524</v>
      </c>
      <c r="J92" s="105">
        <f t="shared" si="16"/>
        <v>502524</v>
      </c>
      <c r="K92" s="103">
        <f t="shared" si="16"/>
        <v>573389</v>
      </c>
      <c r="L92" s="103">
        <f t="shared" si="16"/>
        <v>774043</v>
      </c>
      <c r="M92" s="103">
        <f t="shared" si="16"/>
        <v>16490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/>
      <c r="D108" s="107"/>
      <c r="N108" s="107"/>
      <c r="O108" s="107"/>
    </row>
    <row r="109" spans="3:15" s="18" customFormat="1" x14ac:dyDescent="0.2">
      <c r="C109" s="107"/>
      <c r="D109" s="107"/>
      <c r="N109" s="107"/>
      <c r="O109" s="107"/>
    </row>
    <row r="110" spans="3:15" s="18" customFormat="1" x14ac:dyDescent="0.2">
      <c r="C110" s="107"/>
      <c r="D110" s="107"/>
      <c r="N110" s="107"/>
      <c r="O110" s="107"/>
    </row>
    <row r="111" spans="3:15" s="18" customFormat="1" x14ac:dyDescent="0.2">
      <c r="C111" s="107"/>
      <c r="D111" s="107"/>
      <c r="N111" s="107"/>
      <c r="O111" s="107"/>
    </row>
    <row r="112" spans="3:15" s="18" customFormat="1" x14ac:dyDescent="0.2">
      <c r="C112" s="107"/>
      <c r="D112" s="107"/>
      <c r="N112" s="107"/>
      <c r="O112" s="107"/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108" customWidth="1"/>
    <col min="2" max="2" width="50.85546875" style="108" customWidth="1"/>
    <col min="3" max="4" width="0.85546875" style="108" customWidth="1"/>
    <col min="5" max="13" width="10.7109375" style="108" customWidth="1"/>
    <col min="14" max="15" width="0.85546875" style="108" customWidth="1"/>
    <col min="16" max="16384" width="9.140625" style="108"/>
  </cols>
  <sheetData>
    <row r="1" spans="1:27" s="6" customFormat="1" ht="15.75" customHeight="1" x14ac:dyDescent="0.2">
      <c r="A1" s="1" t="s">
        <v>205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09"/>
      <c r="O1" s="5"/>
    </row>
    <row r="2" spans="1:27" s="18" customFormat="1" ht="25.5" x14ac:dyDescent="0.2">
      <c r="A2" s="7"/>
      <c r="B2" s="8"/>
      <c r="C2" s="9" t="s">
        <v>0</v>
      </c>
      <c r="D2" s="9" t="s">
        <v>0</v>
      </c>
      <c r="E2" s="10" t="s">
        <v>1</v>
      </c>
      <c r="F2" s="11"/>
      <c r="G2" s="11"/>
      <c r="H2" s="12" t="s">
        <v>2</v>
      </c>
      <c r="I2" s="13" t="s">
        <v>3</v>
      </c>
      <c r="J2" s="14" t="s">
        <v>4</v>
      </c>
      <c r="K2" s="15" t="s">
        <v>5</v>
      </c>
      <c r="L2" s="16"/>
      <c r="M2" s="16"/>
      <c r="N2" s="110" t="s">
        <v>0</v>
      </c>
      <c r="O2" s="17" t="s">
        <v>0</v>
      </c>
    </row>
    <row r="3" spans="1:27" s="18" customFormat="1" x14ac:dyDescent="0.2">
      <c r="A3" s="19"/>
      <c r="B3" s="20" t="s">
        <v>6</v>
      </c>
      <c r="C3" s="21" t="s">
        <v>0</v>
      </c>
      <c r="D3" s="21" t="s">
        <v>0</v>
      </c>
      <c r="E3" s="22" t="s">
        <v>124</v>
      </c>
      <c r="F3" s="22" t="s">
        <v>125</v>
      </c>
      <c r="G3" s="22" t="s">
        <v>126</v>
      </c>
      <c r="H3" s="173" t="s">
        <v>127</v>
      </c>
      <c r="I3" s="174"/>
      <c r="J3" s="175"/>
      <c r="K3" s="22" t="s">
        <v>128</v>
      </c>
      <c r="L3" s="22" t="s">
        <v>129</v>
      </c>
      <c r="M3" s="22" t="s">
        <v>130</v>
      </c>
      <c r="N3" s="22" t="s">
        <v>0</v>
      </c>
      <c r="O3" s="23" t="s">
        <v>0</v>
      </c>
    </row>
    <row r="4" spans="1:27" s="31" customFormat="1" x14ac:dyDescent="0.2">
      <c r="A4" s="56"/>
      <c r="B4" s="111" t="s">
        <v>41</v>
      </c>
      <c r="C4" s="112" t="s">
        <v>0</v>
      </c>
      <c r="D4" s="112" t="s">
        <v>0</v>
      </c>
      <c r="E4" s="27">
        <f>E5+E8+E47</f>
        <v>194112</v>
      </c>
      <c r="F4" s="27">
        <f t="shared" ref="F4:M4" si="0">F5+F8+F47</f>
        <v>193237</v>
      </c>
      <c r="G4" s="27">
        <f t="shared" si="0"/>
        <v>506959</v>
      </c>
      <c r="H4" s="28">
        <f t="shared" si="0"/>
        <v>479619</v>
      </c>
      <c r="I4" s="27">
        <f t="shared" si="0"/>
        <v>462091</v>
      </c>
      <c r="J4" s="29">
        <f t="shared" si="0"/>
        <v>625234</v>
      </c>
      <c r="K4" s="27">
        <f t="shared" si="0"/>
        <v>179051</v>
      </c>
      <c r="L4" s="27">
        <f t="shared" si="0"/>
        <v>189856</v>
      </c>
      <c r="M4" s="27">
        <f t="shared" si="0"/>
        <v>204674</v>
      </c>
      <c r="N4" s="113" t="s">
        <v>0</v>
      </c>
      <c r="O4" s="30" t="s">
        <v>0</v>
      </c>
      <c r="AA4" s="32" t="s">
        <v>8</v>
      </c>
    </row>
    <row r="5" spans="1:27" s="18" customFormat="1" x14ac:dyDescent="0.2">
      <c r="A5" s="70"/>
      <c r="B5" s="114" t="s">
        <v>42</v>
      </c>
      <c r="C5" s="115" t="s">
        <v>0</v>
      </c>
      <c r="D5" s="116" t="s">
        <v>0</v>
      </c>
      <c r="E5" s="59">
        <f>SUM(E6:E7)</f>
        <v>102710</v>
      </c>
      <c r="F5" s="59">
        <f t="shared" ref="F5:M5" si="1">SUM(F6:F7)</f>
        <v>111786</v>
      </c>
      <c r="G5" s="59">
        <f t="shared" si="1"/>
        <v>124387</v>
      </c>
      <c r="H5" s="60">
        <f t="shared" si="1"/>
        <v>133140</v>
      </c>
      <c r="I5" s="59">
        <f t="shared" si="1"/>
        <v>143550</v>
      </c>
      <c r="J5" s="61">
        <f t="shared" si="1"/>
        <v>142224</v>
      </c>
      <c r="K5" s="59">
        <f t="shared" si="1"/>
        <v>140630</v>
      </c>
      <c r="L5" s="59">
        <f t="shared" si="1"/>
        <v>149717</v>
      </c>
      <c r="M5" s="59">
        <f t="shared" si="1"/>
        <v>159298</v>
      </c>
      <c r="N5" s="117" t="s">
        <v>0</v>
      </c>
      <c r="O5" s="68" t="s">
        <v>0</v>
      </c>
      <c r="AA5" s="41">
        <v>1</v>
      </c>
    </row>
    <row r="6" spans="1:27" s="18" customFormat="1" x14ac:dyDescent="0.2">
      <c r="A6" s="70"/>
      <c r="B6" s="118" t="s">
        <v>43</v>
      </c>
      <c r="C6" s="119" t="s">
        <v>0</v>
      </c>
      <c r="D6" s="115" t="s">
        <v>0</v>
      </c>
      <c r="E6" s="36">
        <v>93289</v>
      </c>
      <c r="F6" s="36">
        <v>101552</v>
      </c>
      <c r="G6" s="36">
        <v>113695</v>
      </c>
      <c r="H6" s="37">
        <v>121349</v>
      </c>
      <c r="I6" s="36">
        <v>131710</v>
      </c>
      <c r="J6" s="38">
        <v>128919</v>
      </c>
      <c r="K6" s="36">
        <v>126586</v>
      </c>
      <c r="L6" s="36">
        <v>134701</v>
      </c>
      <c r="M6" s="36">
        <v>143243</v>
      </c>
      <c r="N6" s="120" t="s">
        <v>0</v>
      </c>
      <c r="O6" s="69" t="s">
        <v>0</v>
      </c>
      <c r="AA6" s="32" t="s">
        <v>11</v>
      </c>
    </row>
    <row r="7" spans="1:27" s="18" customFormat="1" x14ac:dyDescent="0.2">
      <c r="A7" s="70"/>
      <c r="B7" s="118" t="s">
        <v>44</v>
      </c>
      <c r="C7" s="119" t="s">
        <v>0</v>
      </c>
      <c r="D7" s="121" t="s">
        <v>0</v>
      </c>
      <c r="E7" s="51">
        <v>9421</v>
      </c>
      <c r="F7" s="51">
        <v>10234</v>
      </c>
      <c r="G7" s="51">
        <v>10692</v>
      </c>
      <c r="H7" s="52">
        <v>11791</v>
      </c>
      <c r="I7" s="51">
        <v>11840</v>
      </c>
      <c r="J7" s="53">
        <v>13305</v>
      </c>
      <c r="K7" s="51">
        <v>14044</v>
      </c>
      <c r="L7" s="51">
        <v>15016</v>
      </c>
      <c r="M7" s="51">
        <v>16055</v>
      </c>
      <c r="N7" s="122" t="s">
        <v>0</v>
      </c>
      <c r="O7" s="69" t="s">
        <v>0</v>
      </c>
      <c r="AA7" s="41">
        <v>1</v>
      </c>
    </row>
    <row r="8" spans="1:27" s="18" customFormat="1" x14ac:dyDescent="0.25">
      <c r="A8" s="64"/>
      <c r="B8" s="114" t="s">
        <v>45</v>
      </c>
      <c r="C8" s="119" t="s">
        <v>0</v>
      </c>
      <c r="D8" s="123" t="s">
        <v>0</v>
      </c>
      <c r="E8" s="59">
        <f>SUM(E9:E46)</f>
        <v>91390</v>
      </c>
      <c r="F8" s="59">
        <f t="shared" ref="F8:M8" si="2">SUM(F9:F46)</f>
        <v>81444</v>
      </c>
      <c r="G8" s="59">
        <f t="shared" si="2"/>
        <v>382572</v>
      </c>
      <c r="H8" s="60">
        <f t="shared" si="2"/>
        <v>346370</v>
      </c>
      <c r="I8" s="59">
        <f t="shared" si="2"/>
        <v>318541</v>
      </c>
      <c r="J8" s="61">
        <f t="shared" si="2"/>
        <v>483010</v>
      </c>
      <c r="K8" s="59">
        <f t="shared" si="2"/>
        <v>38421</v>
      </c>
      <c r="L8" s="59">
        <f t="shared" si="2"/>
        <v>40139</v>
      </c>
      <c r="M8" s="59">
        <f t="shared" si="2"/>
        <v>45376</v>
      </c>
      <c r="N8" s="124" t="s">
        <v>0</v>
      </c>
      <c r="O8" s="69" t="s">
        <v>0</v>
      </c>
      <c r="AA8" s="32" t="s">
        <v>14</v>
      </c>
    </row>
    <row r="9" spans="1:27" s="18" customFormat="1" x14ac:dyDescent="0.25">
      <c r="A9" s="64"/>
      <c r="B9" s="125" t="s">
        <v>46</v>
      </c>
      <c r="C9" s="119" t="s">
        <v>0</v>
      </c>
      <c r="D9" s="115" t="s">
        <v>0</v>
      </c>
      <c r="E9" s="36">
        <v>0</v>
      </c>
      <c r="F9" s="36">
        <v>11</v>
      </c>
      <c r="G9" s="36">
        <v>6</v>
      </c>
      <c r="H9" s="37">
        <v>170</v>
      </c>
      <c r="I9" s="36">
        <v>26</v>
      </c>
      <c r="J9" s="38">
        <v>90</v>
      </c>
      <c r="K9" s="36">
        <v>10</v>
      </c>
      <c r="L9" s="36">
        <v>10</v>
      </c>
      <c r="M9" s="36">
        <v>10</v>
      </c>
      <c r="N9" s="120" t="s">
        <v>0</v>
      </c>
      <c r="O9" s="69" t="s">
        <v>0</v>
      </c>
      <c r="AA9" s="18" t="s">
        <v>0</v>
      </c>
    </row>
    <row r="10" spans="1:27" s="18" customFormat="1" x14ac:dyDescent="0.25">
      <c r="A10" s="64"/>
      <c r="B10" s="125" t="s">
        <v>47</v>
      </c>
      <c r="C10" s="119" t="s">
        <v>0</v>
      </c>
      <c r="D10" s="119" t="s">
        <v>0</v>
      </c>
      <c r="E10" s="44">
        <v>125</v>
      </c>
      <c r="F10" s="44">
        <v>495</v>
      </c>
      <c r="G10" s="44">
        <v>71</v>
      </c>
      <c r="H10" s="45">
        <v>274</v>
      </c>
      <c r="I10" s="44">
        <v>96</v>
      </c>
      <c r="J10" s="46">
        <v>163</v>
      </c>
      <c r="K10" s="44">
        <v>0</v>
      </c>
      <c r="L10" s="44">
        <v>0</v>
      </c>
      <c r="M10" s="44">
        <v>0</v>
      </c>
      <c r="N10" s="126" t="s">
        <v>0</v>
      </c>
      <c r="O10" s="69" t="s">
        <v>0</v>
      </c>
    </row>
    <row r="11" spans="1:27" s="18" customFormat="1" x14ac:dyDescent="0.25">
      <c r="A11" s="64"/>
      <c r="B11" s="125" t="s">
        <v>48</v>
      </c>
      <c r="C11" s="119" t="s">
        <v>0</v>
      </c>
      <c r="D11" s="119" t="s">
        <v>0</v>
      </c>
      <c r="E11" s="44">
        <v>1557</v>
      </c>
      <c r="F11" s="44">
        <v>1143</v>
      </c>
      <c r="G11" s="44">
        <v>18</v>
      </c>
      <c r="H11" s="45">
        <v>14370</v>
      </c>
      <c r="I11" s="44">
        <v>840</v>
      </c>
      <c r="J11" s="46">
        <v>1109</v>
      </c>
      <c r="K11" s="44">
        <v>0</v>
      </c>
      <c r="L11" s="44">
        <v>0</v>
      </c>
      <c r="M11" s="44">
        <v>0</v>
      </c>
      <c r="N11" s="126" t="s">
        <v>0</v>
      </c>
      <c r="O11" s="69" t="s">
        <v>0</v>
      </c>
    </row>
    <row r="12" spans="1:27" s="18" customFormat="1" x14ac:dyDescent="0.25">
      <c r="A12" s="64"/>
      <c r="B12" s="125" t="s">
        <v>49</v>
      </c>
      <c r="C12" s="119" t="s">
        <v>0</v>
      </c>
      <c r="D12" s="119" t="s">
        <v>0</v>
      </c>
      <c r="E12" s="44">
        <v>963</v>
      </c>
      <c r="F12" s="44">
        <v>0</v>
      </c>
      <c r="G12" s="44">
        <v>0</v>
      </c>
      <c r="H12" s="45">
        <v>0</v>
      </c>
      <c r="I12" s="44">
        <v>0</v>
      </c>
      <c r="J12" s="46">
        <v>0</v>
      </c>
      <c r="K12" s="44">
        <v>0</v>
      </c>
      <c r="L12" s="44">
        <v>0</v>
      </c>
      <c r="M12" s="44">
        <v>0</v>
      </c>
      <c r="N12" s="126" t="s">
        <v>0</v>
      </c>
      <c r="O12" s="69" t="s">
        <v>0</v>
      </c>
    </row>
    <row r="13" spans="1:27" s="18" customFormat="1" x14ac:dyDescent="0.25">
      <c r="A13" s="64"/>
      <c r="B13" s="125" t="s">
        <v>50</v>
      </c>
      <c r="C13" s="119" t="s">
        <v>0</v>
      </c>
      <c r="D13" s="119" t="s">
        <v>0</v>
      </c>
      <c r="E13" s="44">
        <v>0</v>
      </c>
      <c r="F13" s="44">
        <v>0</v>
      </c>
      <c r="G13" s="44">
        <v>0</v>
      </c>
      <c r="H13" s="45">
        <v>0</v>
      </c>
      <c r="I13" s="44">
        <v>0</v>
      </c>
      <c r="J13" s="46">
        <v>0</v>
      </c>
      <c r="K13" s="44">
        <v>0</v>
      </c>
      <c r="L13" s="44">
        <v>0</v>
      </c>
      <c r="M13" s="44">
        <v>0</v>
      </c>
      <c r="N13" s="126" t="s">
        <v>0</v>
      </c>
      <c r="O13" s="69" t="s">
        <v>0</v>
      </c>
    </row>
    <row r="14" spans="1:27" s="18" customFormat="1" x14ac:dyDescent="0.25">
      <c r="A14" s="64"/>
      <c r="B14" s="125" t="s">
        <v>51</v>
      </c>
      <c r="C14" s="119" t="s">
        <v>0</v>
      </c>
      <c r="D14" s="119" t="s">
        <v>0</v>
      </c>
      <c r="E14" s="44">
        <v>11061</v>
      </c>
      <c r="F14" s="44">
        <v>10693</v>
      </c>
      <c r="G14" s="44">
        <v>15295</v>
      </c>
      <c r="H14" s="45">
        <v>26150</v>
      </c>
      <c r="I14" s="44">
        <v>22054</v>
      </c>
      <c r="J14" s="46">
        <v>24818</v>
      </c>
      <c r="K14" s="44">
        <v>2662</v>
      </c>
      <c r="L14" s="44">
        <v>3000</v>
      </c>
      <c r="M14" s="44">
        <v>3146</v>
      </c>
      <c r="N14" s="126" t="s">
        <v>0</v>
      </c>
      <c r="O14" s="69" t="s">
        <v>0</v>
      </c>
    </row>
    <row r="15" spans="1:27" s="18" customFormat="1" x14ac:dyDescent="0.25">
      <c r="A15" s="64"/>
      <c r="B15" s="125" t="s">
        <v>52</v>
      </c>
      <c r="C15" s="119" t="s">
        <v>0</v>
      </c>
      <c r="D15" s="119" t="s">
        <v>0</v>
      </c>
      <c r="E15" s="44">
        <v>207</v>
      </c>
      <c r="F15" s="44">
        <v>168</v>
      </c>
      <c r="G15" s="44">
        <v>420</v>
      </c>
      <c r="H15" s="45">
        <v>164</v>
      </c>
      <c r="I15" s="44">
        <v>348</v>
      </c>
      <c r="J15" s="46">
        <v>475</v>
      </c>
      <c r="K15" s="44">
        <v>10</v>
      </c>
      <c r="L15" s="44">
        <v>10</v>
      </c>
      <c r="M15" s="44">
        <v>10</v>
      </c>
      <c r="N15" s="126" t="s">
        <v>0</v>
      </c>
      <c r="O15" s="69" t="s">
        <v>0</v>
      </c>
    </row>
    <row r="16" spans="1:27" s="18" customFormat="1" x14ac:dyDescent="0.25">
      <c r="A16" s="64"/>
      <c r="B16" s="125" t="s">
        <v>53</v>
      </c>
      <c r="C16" s="119" t="s">
        <v>0</v>
      </c>
      <c r="D16" s="119" t="s">
        <v>0</v>
      </c>
      <c r="E16" s="44">
        <v>14545</v>
      </c>
      <c r="F16" s="44">
        <v>11618</v>
      </c>
      <c r="G16" s="44">
        <v>12232</v>
      </c>
      <c r="H16" s="45">
        <v>34391</v>
      </c>
      <c r="I16" s="44">
        <v>32144</v>
      </c>
      <c r="J16" s="46">
        <v>34768</v>
      </c>
      <c r="K16" s="44">
        <v>0</v>
      </c>
      <c r="L16" s="44">
        <v>0</v>
      </c>
      <c r="M16" s="44">
        <v>0</v>
      </c>
      <c r="N16" s="126" t="s">
        <v>0</v>
      </c>
      <c r="O16" s="69" t="s">
        <v>0</v>
      </c>
    </row>
    <row r="17" spans="1:15" s="18" customFormat="1" x14ac:dyDescent="0.25">
      <c r="A17" s="64"/>
      <c r="B17" s="125" t="s">
        <v>54</v>
      </c>
      <c r="C17" s="119" t="s">
        <v>0</v>
      </c>
      <c r="D17" s="119" t="s">
        <v>0</v>
      </c>
      <c r="E17" s="44">
        <v>5900</v>
      </c>
      <c r="F17" s="44">
        <v>945</v>
      </c>
      <c r="G17" s="44">
        <v>9968</v>
      </c>
      <c r="H17" s="45">
        <v>16719</v>
      </c>
      <c r="I17" s="44">
        <v>18605</v>
      </c>
      <c r="J17" s="46">
        <v>26557</v>
      </c>
      <c r="K17" s="44">
        <v>900</v>
      </c>
      <c r="L17" s="44">
        <v>900</v>
      </c>
      <c r="M17" s="44">
        <v>2000</v>
      </c>
      <c r="N17" s="126" t="s">
        <v>0</v>
      </c>
      <c r="O17" s="69" t="s">
        <v>0</v>
      </c>
    </row>
    <row r="18" spans="1:15" s="18" customFormat="1" x14ac:dyDescent="0.25">
      <c r="A18" s="64"/>
      <c r="B18" s="125" t="s">
        <v>55</v>
      </c>
      <c r="C18" s="119" t="s">
        <v>0</v>
      </c>
      <c r="D18" s="119" t="s">
        <v>0</v>
      </c>
      <c r="E18" s="44">
        <v>0</v>
      </c>
      <c r="F18" s="44">
        <v>0</v>
      </c>
      <c r="G18" s="44">
        <v>0</v>
      </c>
      <c r="H18" s="45">
        <v>0</v>
      </c>
      <c r="I18" s="44">
        <v>0</v>
      </c>
      <c r="J18" s="46">
        <v>0</v>
      </c>
      <c r="K18" s="44">
        <v>0</v>
      </c>
      <c r="L18" s="44">
        <v>0</v>
      </c>
      <c r="M18" s="44">
        <v>0</v>
      </c>
      <c r="N18" s="126" t="s">
        <v>0</v>
      </c>
      <c r="O18" s="69" t="s">
        <v>0</v>
      </c>
    </row>
    <row r="19" spans="1:15" s="18" customFormat="1" x14ac:dyDescent="0.25">
      <c r="A19" s="64"/>
      <c r="B19" s="125" t="s">
        <v>56</v>
      </c>
      <c r="C19" s="119" t="s">
        <v>0</v>
      </c>
      <c r="D19" s="119" t="s">
        <v>0</v>
      </c>
      <c r="E19" s="44">
        <v>0</v>
      </c>
      <c r="F19" s="44">
        <v>0</v>
      </c>
      <c r="G19" s="44">
        <v>0</v>
      </c>
      <c r="H19" s="45">
        <v>0</v>
      </c>
      <c r="I19" s="44">
        <v>0</v>
      </c>
      <c r="J19" s="46">
        <v>0</v>
      </c>
      <c r="K19" s="44">
        <v>0</v>
      </c>
      <c r="L19" s="44">
        <v>0</v>
      </c>
      <c r="M19" s="44">
        <v>0</v>
      </c>
      <c r="N19" s="126" t="s">
        <v>0</v>
      </c>
      <c r="O19" s="69" t="s">
        <v>0</v>
      </c>
    </row>
    <row r="20" spans="1:15" s="18" customFormat="1" x14ac:dyDescent="0.25">
      <c r="A20" s="64"/>
      <c r="B20" s="125" t="s">
        <v>57</v>
      </c>
      <c r="C20" s="119" t="s">
        <v>0</v>
      </c>
      <c r="D20" s="119" t="s">
        <v>0</v>
      </c>
      <c r="E20" s="44">
        <v>0</v>
      </c>
      <c r="F20" s="44">
        <v>0</v>
      </c>
      <c r="G20" s="44">
        <v>0</v>
      </c>
      <c r="H20" s="45">
        <v>0</v>
      </c>
      <c r="I20" s="44">
        <v>0</v>
      </c>
      <c r="J20" s="46">
        <v>0</v>
      </c>
      <c r="K20" s="44">
        <v>0</v>
      </c>
      <c r="L20" s="44">
        <v>0</v>
      </c>
      <c r="M20" s="44">
        <v>0</v>
      </c>
      <c r="N20" s="126" t="s">
        <v>0</v>
      </c>
      <c r="O20" s="69" t="s">
        <v>0</v>
      </c>
    </row>
    <row r="21" spans="1:15" s="18" customFormat="1" x14ac:dyDescent="0.25">
      <c r="A21" s="64"/>
      <c r="B21" s="125" t="s">
        <v>58</v>
      </c>
      <c r="C21" s="119" t="s">
        <v>0</v>
      </c>
      <c r="D21" s="119" t="s">
        <v>0</v>
      </c>
      <c r="E21" s="44">
        <v>0</v>
      </c>
      <c r="F21" s="44">
        <v>0</v>
      </c>
      <c r="G21" s="44">
        <v>0</v>
      </c>
      <c r="H21" s="45">
        <v>0</v>
      </c>
      <c r="I21" s="44">
        <v>0</v>
      </c>
      <c r="J21" s="46">
        <v>0</v>
      </c>
      <c r="K21" s="44">
        <v>0</v>
      </c>
      <c r="L21" s="44">
        <v>0</v>
      </c>
      <c r="M21" s="44">
        <v>0</v>
      </c>
      <c r="N21" s="126" t="s">
        <v>0</v>
      </c>
      <c r="O21" s="69" t="s">
        <v>0</v>
      </c>
    </row>
    <row r="22" spans="1:15" s="18" customFormat="1" x14ac:dyDescent="0.25">
      <c r="A22" s="64"/>
      <c r="B22" s="125" t="s">
        <v>59</v>
      </c>
      <c r="C22" s="119" t="s">
        <v>0</v>
      </c>
      <c r="D22" s="119" t="s">
        <v>0</v>
      </c>
      <c r="E22" s="44">
        <v>274</v>
      </c>
      <c r="F22" s="44">
        <v>178</v>
      </c>
      <c r="G22" s="44">
        <v>10070</v>
      </c>
      <c r="H22" s="45">
        <v>380</v>
      </c>
      <c r="I22" s="44">
        <v>7127</v>
      </c>
      <c r="J22" s="46">
        <v>6878</v>
      </c>
      <c r="K22" s="44">
        <v>0</v>
      </c>
      <c r="L22" s="44">
        <v>0</v>
      </c>
      <c r="M22" s="44">
        <v>0</v>
      </c>
      <c r="N22" s="126" t="s">
        <v>0</v>
      </c>
      <c r="O22" s="69" t="s">
        <v>0</v>
      </c>
    </row>
    <row r="23" spans="1:15" s="18" customFormat="1" x14ac:dyDescent="0.25">
      <c r="A23" s="64"/>
      <c r="B23" s="125" t="s">
        <v>60</v>
      </c>
      <c r="C23" s="119" t="s">
        <v>0</v>
      </c>
      <c r="D23" s="119" t="s">
        <v>0</v>
      </c>
      <c r="E23" s="44">
        <v>0</v>
      </c>
      <c r="F23" s="44">
        <v>0</v>
      </c>
      <c r="G23" s="44">
        <v>0</v>
      </c>
      <c r="H23" s="45">
        <v>10</v>
      </c>
      <c r="I23" s="44">
        <v>0</v>
      </c>
      <c r="J23" s="46">
        <v>0</v>
      </c>
      <c r="K23" s="44">
        <v>0</v>
      </c>
      <c r="L23" s="44">
        <v>0</v>
      </c>
      <c r="M23" s="44">
        <v>0</v>
      </c>
      <c r="N23" s="126" t="s">
        <v>0</v>
      </c>
      <c r="O23" s="69" t="s">
        <v>0</v>
      </c>
    </row>
    <row r="24" spans="1:15" s="18" customFormat="1" x14ac:dyDescent="0.25">
      <c r="A24" s="64"/>
      <c r="B24" s="125" t="s">
        <v>61</v>
      </c>
      <c r="C24" s="119" t="s">
        <v>0</v>
      </c>
      <c r="D24" s="119" t="s">
        <v>0</v>
      </c>
      <c r="E24" s="44">
        <v>1</v>
      </c>
      <c r="F24" s="44">
        <v>2</v>
      </c>
      <c r="G24" s="44">
        <v>0</v>
      </c>
      <c r="H24" s="45">
        <v>0</v>
      </c>
      <c r="I24" s="44">
        <v>0</v>
      </c>
      <c r="J24" s="46">
        <v>0</v>
      </c>
      <c r="K24" s="44">
        <v>0</v>
      </c>
      <c r="L24" s="44">
        <v>0</v>
      </c>
      <c r="M24" s="44">
        <v>0</v>
      </c>
      <c r="N24" s="126" t="s">
        <v>0</v>
      </c>
      <c r="O24" s="69" t="s">
        <v>0</v>
      </c>
    </row>
    <row r="25" spans="1:15" s="18" customFormat="1" x14ac:dyDescent="0.25">
      <c r="A25" s="64"/>
      <c r="B25" s="125" t="s">
        <v>62</v>
      </c>
      <c r="C25" s="119" t="s">
        <v>0</v>
      </c>
      <c r="D25" s="119" t="s">
        <v>0</v>
      </c>
      <c r="E25" s="44">
        <v>0</v>
      </c>
      <c r="F25" s="44">
        <v>0</v>
      </c>
      <c r="G25" s="44">
        <v>0</v>
      </c>
      <c r="H25" s="45">
        <v>12</v>
      </c>
      <c r="I25" s="44">
        <v>2</v>
      </c>
      <c r="J25" s="46">
        <v>6</v>
      </c>
      <c r="K25" s="44">
        <v>0</v>
      </c>
      <c r="L25" s="44">
        <v>0</v>
      </c>
      <c r="M25" s="44">
        <v>0</v>
      </c>
      <c r="N25" s="126" t="s">
        <v>0</v>
      </c>
      <c r="O25" s="69" t="s">
        <v>0</v>
      </c>
    </row>
    <row r="26" spans="1:15" s="18" customFormat="1" x14ac:dyDescent="0.25">
      <c r="A26" s="64"/>
      <c r="B26" s="125" t="s">
        <v>63</v>
      </c>
      <c r="C26" s="119" t="s">
        <v>0</v>
      </c>
      <c r="D26" s="119" t="s">
        <v>0</v>
      </c>
      <c r="E26" s="44">
        <v>0</v>
      </c>
      <c r="F26" s="44">
        <v>0</v>
      </c>
      <c r="G26" s="44">
        <v>0</v>
      </c>
      <c r="H26" s="45">
        <v>0</v>
      </c>
      <c r="I26" s="44">
        <v>0</v>
      </c>
      <c r="J26" s="46">
        <v>0</v>
      </c>
      <c r="K26" s="44">
        <v>0</v>
      </c>
      <c r="L26" s="44">
        <v>0</v>
      </c>
      <c r="M26" s="44">
        <v>0</v>
      </c>
      <c r="N26" s="126" t="s">
        <v>0</v>
      </c>
      <c r="O26" s="69" t="s">
        <v>0</v>
      </c>
    </row>
    <row r="27" spans="1:15" s="18" customFormat="1" x14ac:dyDescent="0.25">
      <c r="A27" s="64"/>
      <c r="B27" s="125" t="s">
        <v>64</v>
      </c>
      <c r="C27" s="119" t="s">
        <v>0</v>
      </c>
      <c r="D27" s="119" t="s">
        <v>0</v>
      </c>
      <c r="E27" s="44">
        <v>0</v>
      </c>
      <c r="F27" s="44">
        <v>0</v>
      </c>
      <c r="G27" s="44">
        <v>0</v>
      </c>
      <c r="H27" s="45">
        <v>193</v>
      </c>
      <c r="I27" s="44">
        <v>424</v>
      </c>
      <c r="J27" s="46">
        <v>522</v>
      </c>
      <c r="K27" s="44">
        <v>100</v>
      </c>
      <c r="L27" s="44">
        <v>100</v>
      </c>
      <c r="M27" s="44">
        <v>100</v>
      </c>
      <c r="N27" s="126" t="s">
        <v>0</v>
      </c>
      <c r="O27" s="69" t="s">
        <v>0</v>
      </c>
    </row>
    <row r="28" spans="1:15" s="18" customFormat="1" x14ac:dyDescent="0.25">
      <c r="A28" s="64"/>
      <c r="B28" s="125" t="s">
        <v>65</v>
      </c>
      <c r="C28" s="119" t="s">
        <v>0</v>
      </c>
      <c r="D28" s="119" t="s">
        <v>0</v>
      </c>
      <c r="E28" s="44">
        <v>0</v>
      </c>
      <c r="F28" s="44">
        <v>0</v>
      </c>
      <c r="G28" s="44">
        <v>0</v>
      </c>
      <c r="H28" s="45">
        <v>0</v>
      </c>
      <c r="I28" s="44">
        <v>0</v>
      </c>
      <c r="J28" s="46">
        <v>0</v>
      </c>
      <c r="K28" s="44">
        <v>0</v>
      </c>
      <c r="L28" s="44">
        <v>0</v>
      </c>
      <c r="M28" s="44">
        <v>0</v>
      </c>
      <c r="N28" s="126" t="s">
        <v>0</v>
      </c>
      <c r="O28" s="69" t="s">
        <v>0</v>
      </c>
    </row>
    <row r="29" spans="1:15" s="18" customFormat="1" x14ac:dyDescent="0.25">
      <c r="A29" s="64"/>
      <c r="B29" s="125" t="s">
        <v>66</v>
      </c>
      <c r="C29" s="119" t="s">
        <v>0</v>
      </c>
      <c r="D29" s="119" t="s">
        <v>0</v>
      </c>
      <c r="E29" s="44">
        <v>0</v>
      </c>
      <c r="F29" s="44">
        <v>0</v>
      </c>
      <c r="G29" s="44">
        <v>0</v>
      </c>
      <c r="H29" s="45">
        <v>0</v>
      </c>
      <c r="I29" s="44">
        <v>0</v>
      </c>
      <c r="J29" s="46">
        <v>0</v>
      </c>
      <c r="K29" s="44">
        <v>0</v>
      </c>
      <c r="L29" s="44">
        <v>0</v>
      </c>
      <c r="M29" s="44">
        <v>0</v>
      </c>
      <c r="N29" s="126" t="s">
        <v>0</v>
      </c>
      <c r="O29" s="69" t="s">
        <v>0</v>
      </c>
    </row>
    <row r="30" spans="1:15" s="18" customFormat="1" x14ac:dyDescent="0.25">
      <c r="A30" s="64"/>
      <c r="B30" s="125" t="s">
        <v>67</v>
      </c>
      <c r="C30" s="119" t="s">
        <v>0</v>
      </c>
      <c r="D30" s="119" t="s">
        <v>0</v>
      </c>
      <c r="E30" s="44">
        <v>1</v>
      </c>
      <c r="F30" s="44">
        <v>16</v>
      </c>
      <c r="G30" s="44">
        <v>6</v>
      </c>
      <c r="H30" s="45">
        <v>0</v>
      </c>
      <c r="I30" s="44">
        <v>0</v>
      </c>
      <c r="J30" s="46">
        <v>0</v>
      </c>
      <c r="K30" s="44">
        <v>0</v>
      </c>
      <c r="L30" s="44">
        <v>0</v>
      </c>
      <c r="M30" s="44">
        <v>0</v>
      </c>
      <c r="N30" s="126" t="s">
        <v>0</v>
      </c>
      <c r="O30" s="69" t="s">
        <v>0</v>
      </c>
    </row>
    <row r="31" spans="1:15" s="18" customFormat="1" x14ac:dyDescent="0.25">
      <c r="A31" s="64"/>
      <c r="B31" s="125" t="s">
        <v>68</v>
      </c>
      <c r="C31" s="119" t="s">
        <v>0</v>
      </c>
      <c r="D31" s="119" t="s">
        <v>0</v>
      </c>
      <c r="E31" s="44">
        <v>936</v>
      </c>
      <c r="F31" s="44">
        <v>1186</v>
      </c>
      <c r="G31" s="44">
        <v>256477</v>
      </c>
      <c r="H31" s="45">
        <v>121990</v>
      </c>
      <c r="I31" s="44">
        <v>133575</v>
      </c>
      <c r="J31" s="46">
        <v>277644</v>
      </c>
      <c r="K31" s="44">
        <v>0</v>
      </c>
      <c r="L31" s="44">
        <v>0</v>
      </c>
      <c r="M31" s="44">
        <v>0</v>
      </c>
      <c r="N31" s="126" t="s">
        <v>0</v>
      </c>
      <c r="O31" s="69" t="s">
        <v>0</v>
      </c>
    </row>
    <row r="32" spans="1:15" s="18" customFormat="1" x14ac:dyDescent="0.25">
      <c r="A32" s="64"/>
      <c r="B32" s="125" t="s">
        <v>69</v>
      </c>
      <c r="C32" s="119" t="s">
        <v>0</v>
      </c>
      <c r="D32" s="119" t="s">
        <v>0</v>
      </c>
      <c r="E32" s="44">
        <v>4</v>
      </c>
      <c r="F32" s="44">
        <v>41</v>
      </c>
      <c r="G32" s="44">
        <v>0</v>
      </c>
      <c r="H32" s="45">
        <v>680</v>
      </c>
      <c r="I32" s="44">
        <v>217</v>
      </c>
      <c r="J32" s="46">
        <v>727</v>
      </c>
      <c r="K32" s="44">
        <v>0</v>
      </c>
      <c r="L32" s="44">
        <v>0</v>
      </c>
      <c r="M32" s="44">
        <v>0</v>
      </c>
      <c r="N32" s="126" t="s">
        <v>0</v>
      </c>
      <c r="O32" s="69" t="s">
        <v>0</v>
      </c>
    </row>
    <row r="33" spans="1:15" s="18" customFormat="1" x14ac:dyDescent="0.25">
      <c r="A33" s="64"/>
      <c r="B33" s="125" t="s">
        <v>70</v>
      </c>
      <c r="C33" s="119" t="s">
        <v>0</v>
      </c>
      <c r="D33" s="119" t="s">
        <v>0</v>
      </c>
      <c r="E33" s="44">
        <v>500</v>
      </c>
      <c r="F33" s="44">
        <v>992</v>
      </c>
      <c r="G33" s="44">
        <v>498</v>
      </c>
      <c r="H33" s="45">
        <v>173</v>
      </c>
      <c r="I33" s="44">
        <v>521</v>
      </c>
      <c r="J33" s="46">
        <v>591</v>
      </c>
      <c r="K33" s="44">
        <v>100</v>
      </c>
      <c r="L33" s="44">
        <v>100</v>
      </c>
      <c r="M33" s="44">
        <v>100</v>
      </c>
      <c r="N33" s="126" t="s">
        <v>0</v>
      </c>
      <c r="O33" s="69" t="s">
        <v>0</v>
      </c>
    </row>
    <row r="34" spans="1:15" s="18" customFormat="1" x14ac:dyDescent="0.25">
      <c r="A34" s="64"/>
      <c r="B34" s="125" t="s">
        <v>71</v>
      </c>
      <c r="C34" s="119" t="s">
        <v>0</v>
      </c>
      <c r="D34" s="119" t="s">
        <v>0</v>
      </c>
      <c r="E34" s="44">
        <v>0</v>
      </c>
      <c r="F34" s="44">
        <v>0</v>
      </c>
      <c r="G34" s="44">
        <v>0</v>
      </c>
      <c r="H34" s="45">
        <v>0</v>
      </c>
      <c r="I34" s="44">
        <v>0</v>
      </c>
      <c r="J34" s="46">
        <v>0</v>
      </c>
      <c r="K34" s="44">
        <v>0</v>
      </c>
      <c r="L34" s="44">
        <v>0</v>
      </c>
      <c r="M34" s="44">
        <v>0</v>
      </c>
      <c r="N34" s="126" t="s">
        <v>0</v>
      </c>
      <c r="O34" s="69" t="s">
        <v>0</v>
      </c>
    </row>
    <row r="35" spans="1:15" s="18" customFormat="1" x14ac:dyDescent="0.25">
      <c r="A35" s="64"/>
      <c r="B35" s="125" t="s">
        <v>72</v>
      </c>
      <c r="C35" s="119" t="s">
        <v>0</v>
      </c>
      <c r="D35" s="119" t="s">
        <v>0</v>
      </c>
      <c r="E35" s="44">
        <v>0</v>
      </c>
      <c r="F35" s="44">
        <v>0</v>
      </c>
      <c r="G35" s="44">
        <v>0</v>
      </c>
      <c r="H35" s="45">
        <v>0</v>
      </c>
      <c r="I35" s="44">
        <v>0</v>
      </c>
      <c r="J35" s="46">
        <v>0</v>
      </c>
      <c r="K35" s="44">
        <v>0</v>
      </c>
      <c r="L35" s="44">
        <v>0</v>
      </c>
      <c r="M35" s="44">
        <v>0</v>
      </c>
      <c r="N35" s="126" t="s">
        <v>0</v>
      </c>
      <c r="O35" s="69" t="s">
        <v>0</v>
      </c>
    </row>
    <row r="36" spans="1:15" s="18" customFormat="1" x14ac:dyDescent="0.25">
      <c r="A36" s="64"/>
      <c r="B36" s="125" t="s">
        <v>73</v>
      </c>
      <c r="C36" s="119" t="s">
        <v>0</v>
      </c>
      <c r="D36" s="119" t="s">
        <v>0</v>
      </c>
      <c r="E36" s="44">
        <v>0</v>
      </c>
      <c r="F36" s="44">
        <v>0</v>
      </c>
      <c r="G36" s="44">
        <v>0</v>
      </c>
      <c r="H36" s="45">
        <v>10000</v>
      </c>
      <c r="I36" s="44">
        <v>2507</v>
      </c>
      <c r="J36" s="46">
        <v>2540</v>
      </c>
      <c r="K36" s="44">
        <v>0</v>
      </c>
      <c r="L36" s="44">
        <v>0</v>
      </c>
      <c r="M36" s="44">
        <v>0</v>
      </c>
      <c r="N36" s="126" t="s">
        <v>0</v>
      </c>
      <c r="O36" s="69" t="s">
        <v>0</v>
      </c>
    </row>
    <row r="37" spans="1:15" s="18" customFormat="1" x14ac:dyDescent="0.25">
      <c r="A37" s="64"/>
      <c r="B37" s="125" t="s">
        <v>74</v>
      </c>
      <c r="C37" s="119" t="s">
        <v>0</v>
      </c>
      <c r="D37" s="119" t="s">
        <v>0</v>
      </c>
      <c r="E37" s="44">
        <v>459</v>
      </c>
      <c r="F37" s="44">
        <v>696</v>
      </c>
      <c r="G37" s="44">
        <v>1117</v>
      </c>
      <c r="H37" s="45">
        <v>1071</v>
      </c>
      <c r="I37" s="44">
        <v>493</v>
      </c>
      <c r="J37" s="46">
        <v>697</v>
      </c>
      <c r="K37" s="44">
        <v>0</v>
      </c>
      <c r="L37" s="44">
        <v>0</v>
      </c>
      <c r="M37" s="44">
        <v>0</v>
      </c>
      <c r="N37" s="126" t="s">
        <v>0</v>
      </c>
      <c r="O37" s="69" t="s">
        <v>0</v>
      </c>
    </row>
    <row r="38" spans="1:15" s="18" customFormat="1" x14ac:dyDescent="0.25">
      <c r="A38" s="64"/>
      <c r="B38" s="125" t="s">
        <v>75</v>
      </c>
      <c r="C38" s="119" t="s">
        <v>0</v>
      </c>
      <c r="D38" s="119" t="s">
        <v>0</v>
      </c>
      <c r="E38" s="44">
        <v>5285</v>
      </c>
      <c r="F38" s="44">
        <v>3545</v>
      </c>
      <c r="G38" s="44">
        <v>2684</v>
      </c>
      <c r="H38" s="45">
        <v>6655</v>
      </c>
      <c r="I38" s="44">
        <v>4005</v>
      </c>
      <c r="J38" s="46">
        <v>4625</v>
      </c>
      <c r="K38" s="44">
        <v>1926</v>
      </c>
      <c r="L38" s="44">
        <v>1080</v>
      </c>
      <c r="M38" s="44">
        <v>1100</v>
      </c>
      <c r="N38" s="126" t="s">
        <v>0</v>
      </c>
      <c r="O38" s="69" t="s">
        <v>0</v>
      </c>
    </row>
    <row r="39" spans="1:15" s="18" customFormat="1" x14ac:dyDescent="0.25">
      <c r="A39" s="64"/>
      <c r="B39" s="125" t="s">
        <v>76</v>
      </c>
      <c r="C39" s="119" t="s">
        <v>0</v>
      </c>
      <c r="D39" s="119" t="s">
        <v>0</v>
      </c>
      <c r="E39" s="44">
        <v>0</v>
      </c>
      <c r="F39" s="44">
        <v>125</v>
      </c>
      <c r="G39" s="44">
        <v>0</v>
      </c>
      <c r="H39" s="45">
        <v>0</v>
      </c>
      <c r="I39" s="44">
        <v>0</v>
      </c>
      <c r="J39" s="46">
        <v>0</v>
      </c>
      <c r="K39" s="44">
        <v>0</v>
      </c>
      <c r="L39" s="44">
        <v>0</v>
      </c>
      <c r="M39" s="44">
        <v>0</v>
      </c>
      <c r="N39" s="126" t="s">
        <v>0</v>
      </c>
      <c r="O39" s="69" t="s">
        <v>0</v>
      </c>
    </row>
    <row r="40" spans="1:15" s="18" customFormat="1" x14ac:dyDescent="0.25">
      <c r="A40" s="64"/>
      <c r="B40" s="125" t="s">
        <v>77</v>
      </c>
      <c r="C40" s="119" t="s">
        <v>0</v>
      </c>
      <c r="D40" s="119" t="s">
        <v>0</v>
      </c>
      <c r="E40" s="44">
        <v>8919</v>
      </c>
      <c r="F40" s="44">
        <v>7638</v>
      </c>
      <c r="G40" s="44">
        <v>1573</v>
      </c>
      <c r="H40" s="45">
        <v>4542</v>
      </c>
      <c r="I40" s="44">
        <v>2995</v>
      </c>
      <c r="J40" s="46">
        <v>3518</v>
      </c>
      <c r="K40" s="44">
        <v>0</v>
      </c>
      <c r="L40" s="44">
        <v>0</v>
      </c>
      <c r="M40" s="44">
        <v>0</v>
      </c>
      <c r="N40" s="126" t="s">
        <v>0</v>
      </c>
      <c r="O40" s="69" t="s">
        <v>0</v>
      </c>
    </row>
    <row r="41" spans="1:15" s="18" customFormat="1" x14ac:dyDescent="0.25">
      <c r="A41" s="64"/>
      <c r="B41" s="125" t="s">
        <v>78</v>
      </c>
      <c r="C41" s="119" t="s">
        <v>0</v>
      </c>
      <c r="D41" s="119" t="s">
        <v>0</v>
      </c>
      <c r="E41" s="44">
        <v>31837</v>
      </c>
      <c r="F41" s="44">
        <v>30521</v>
      </c>
      <c r="G41" s="44">
        <v>43216</v>
      </c>
      <c r="H41" s="45">
        <v>70660</v>
      </c>
      <c r="I41" s="44">
        <v>63150</v>
      </c>
      <c r="J41" s="46">
        <v>64435</v>
      </c>
      <c r="K41" s="44">
        <v>28101</v>
      </c>
      <c r="L41" s="44">
        <v>30260</v>
      </c>
      <c r="M41" s="44">
        <v>32720</v>
      </c>
      <c r="N41" s="126" t="s">
        <v>0</v>
      </c>
      <c r="O41" s="69" t="s">
        <v>0</v>
      </c>
    </row>
    <row r="42" spans="1:15" s="18" customFormat="1" x14ac:dyDescent="0.25">
      <c r="A42" s="64"/>
      <c r="B42" s="125" t="s">
        <v>79</v>
      </c>
      <c r="C42" s="119" t="s">
        <v>0</v>
      </c>
      <c r="D42" s="119" t="s">
        <v>0</v>
      </c>
      <c r="E42" s="44">
        <v>7405</v>
      </c>
      <c r="F42" s="44">
        <v>9974</v>
      </c>
      <c r="G42" s="44">
        <v>16341</v>
      </c>
      <c r="H42" s="45">
        <v>21467</v>
      </c>
      <c r="I42" s="44">
        <v>16117</v>
      </c>
      <c r="J42" s="46">
        <v>18284</v>
      </c>
      <c r="K42" s="44">
        <v>3112</v>
      </c>
      <c r="L42" s="44">
        <v>3170</v>
      </c>
      <c r="M42" s="44">
        <v>4190</v>
      </c>
      <c r="N42" s="126" t="s">
        <v>0</v>
      </c>
      <c r="O42" s="69" t="s">
        <v>0</v>
      </c>
    </row>
    <row r="43" spans="1:15" s="18" customFormat="1" x14ac:dyDescent="0.25">
      <c r="A43" s="64"/>
      <c r="B43" s="125" t="s">
        <v>80</v>
      </c>
      <c r="C43" s="119" t="s">
        <v>0</v>
      </c>
      <c r="D43" s="119" t="s">
        <v>0</v>
      </c>
      <c r="E43" s="44">
        <v>284</v>
      </c>
      <c r="F43" s="44">
        <v>180</v>
      </c>
      <c r="G43" s="44">
        <v>7792</v>
      </c>
      <c r="H43" s="45">
        <v>10117</v>
      </c>
      <c r="I43" s="44">
        <v>8540</v>
      </c>
      <c r="J43" s="46">
        <v>8895</v>
      </c>
      <c r="K43" s="44">
        <v>1000</v>
      </c>
      <c r="L43" s="44">
        <v>1000</v>
      </c>
      <c r="M43" s="44">
        <v>1000</v>
      </c>
      <c r="N43" s="126" t="s">
        <v>0</v>
      </c>
      <c r="O43" s="69" t="s">
        <v>0</v>
      </c>
    </row>
    <row r="44" spans="1:15" s="18" customFormat="1" x14ac:dyDescent="0.25">
      <c r="A44" s="64"/>
      <c r="B44" s="125" t="s">
        <v>81</v>
      </c>
      <c r="C44" s="119" t="s">
        <v>0</v>
      </c>
      <c r="D44" s="119" t="s">
        <v>0</v>
      </c>
      <c r="E44" s="44">
        <v>106</v>
      </c>
      <c r="F44" s="44">
        <v>793</v>
      </c>
      <c r="G44" s="44">
        <v>1381</v>
      </c>
      <c r="H44" s="45">
        <v>4165</v>
      </c>
      <c r="I44" s="44">
        <v>3383</v>
      </c>
      <c r="J44" s="46">
        <v>3940</v>
      </c>
      <c r="K44" s="44">
        <v>0</v>
      </c>
      <c r="L44" s="44">
        <v>0</v>
      </c>
      <c r="M44" s="44">
        <v>0</v>
      </c>
      <c r="N44" s="126" t="s">
        <v>0</v>
      </c>
      <c r="O44" s="69" t="s">
        <v>0</v>
      </c>
    </row>
    <row r="45" spans="1:15" s="18" customFormat="1" x14ac:dyDescent="0.25">
      <c r="A45" s="64"/>
      <c r="B45" s="125" t="s">
        <v>82</v>
      </c>
      <c r="C45" s="119" t="s">
        <v>0</v>
      </c>
      <c r="D45" s="119" t="s">
        <v>0</v>
      </c>
      <c r="E45" s="44">
        <v>1021</v>
      </c>
      <c r="F45" s="44">
        <v>480</v>
      </c>
      <c r="G45" s="44">
        <v>3407</v>
      </c>
      <c r="H45" s="45">
        <v>2017</v>
      </c>
      <c r="I45" s="44">
        <v>1372</v>
      </c>
      <c r="J45" s="46">
        <v>1728</v>
      </c>
      <c r="K45" s="44">
        <v>500</v>
      </c>
      <c r="L45" s="44">
        <v>509</v>
      </c>
      <c r="M45" s="44">
        <v>1000</v>
      </c>
      <c r="N45" s="126" t="s">
        <v>0</v>
      </c>
      <c r="O45" s="69" t="s">
        <v>0</v>
      </c>
    </row>
    <row r="46" spans="1:15" s="18" customFormat="1" x14ac:dyDescent="0.25">
      <c r="A46" s="64"/>
      <c r="B46" s="125" t="s">
        <v>83</v>
      </c>
      <c r="C46" s="119" t="s">
        <v>0</v>
      </c>
      <c r="D46" s="121" t="s">
        <v>0</v>
      </c>
      <c r="E46" s="51">
        <v>0</v>
      </c>
      <c r="F46" s="51">
        <v>4</v>
      </c>
      <c r="G46" s="51">
        <v>0</v>
      </c>
      <c r="H46" s="52">
        <v>0</v>
      </c>
      <c r="I46" s="51">
        <v>0</v>
      </c>
      <c r="J46" s="53">
        <v>0</v>
      </c>
      <c r="K46" s="51">
        <v>0</v>
      </c>
      <c r="L46" s="51">
        <v>0</v>
      </c>
      <c r="M46" s="51">
        <v>0</v>
      </c>
      <c r="N46" s="122" t="s">
        <v>0</v>
      </c>
      <c r="O46" s="69" t="s">
        <v>0</v>
      </c>
    </row>
    <row r="47" spans="1:15" s="18" customFormat="1" x14ac:dyDescent="0.2">
      <c r="A47" s="70"/>
      <c r="B47" s="114" t="s">
        <v>84</v>
      </c>
      <c r="C47" s="119" t="s">
        <v>0</v>
      </c>
      <c r="D47" s="123" t="s">
        <v>0</v>
      </c>
      <c r="E47" s="59">
        <f>SUM(E48:E49)</f>
        <v>12</v>
      </c>
      <c r="F47" s="59">
        <f t="shared" ref="F47:M47" si="3">SUM(F48:F49)</f>
        <v>7</v>
      </c>
      <c r="G47" s="59">
        <f t="shared" si="3"/>
        <v>0</v>
      </c>
      <c r="H47" s="60">
        <f t="shared" si="3"/>
        <v>109</v>
      </c>
      <c r="I47" s="59">
        <f t="shared" si="3"/>
        <v>0</v>
      </c>
      <c r="J47" s="61">
        <f t="shared" si="3"/>
        <v>0</v>
      </c>
      <c r="K47" s="59">
        <f t="shared" si="3"/>
        <v>0</v>
      </c>
      <c r="L47" s="59">
        <f t="shared" si="3"/>
        <v>0</v>
      </c>
      <c r="M47" s="59">
        <f t="shared" si="3"/>
        <v>0</v>
      </c>
      <c r="N47" s="124" t="s">
        <v>0</v>
      </c>
      <c r="O47" s="69" t="s">
        <v>0</v>
      </c>
    </row>
    <row r="48" spans="1:15" s="18" customFormat="1" x14ac:dyDescent="0.2">
      <c r="A48" s="70"/>
      <c r="B48" s="118" t="s">
        <v>33</v>
      </c>
      <c r="C48" s="119" t="s">
        <v>0</v>
      </c>
      <c r="D48" s="115" t="s">
        <v>0</v>
      </c>
      <c r="E48" s="36">
        <v>12</v>
      </c>
      <c r="F48" s="36">
        <v>7</v>
      </c>
      <c r="G48" s="36">
        <v>0</v>
      </c>
      <c r="H48" s="37">
        <v>109</v>
      </c>
      <c r="I48" s="36">
        <v>0</v>
      </c>
      <c r="J48" s="38">
        <v>0</v>
      </c>
      <c r="K48" s="36">
        <v>0</v>
      </c>
      <c r="L48" s="36">
        <v>0</v>
      </c>
      <c r="M48" s="36">
        <v>0</v>
      </c>
      <c r="N48" s="120" t="s">
        <v>0</v>
      </c>
      <c r="O48" s="69" t="s">
        <v>0</v>
      </c>
    </row>
    <row r="49" spans="1:18" s="18" customFormat="1" x14ac:dyDescent="0.2">
      <c r="A49" s="70"/>
      <c r="B49" s="118" t="s">
        <v>35</v>
      </c>
      <c r="C49" s="119" t="s">
        <v>0</v>
      </c>
      <c r="D49" s="121" t="s">
        <v>0</v>
      </c>
      <c r="E49" s="51">
        <v>0</v>
      </c>
      <c r="F49" s="51">
        <v>0</v>
      </c>
      <c r="G49" s="51">
        <v>0</v>
      </c>
      <c r="H49" s="52">
        <v>0</v>
      </c>
      <c r="I49" s="51">
        <v>0</v>
      </c>
      <c r="J49" s="53">
        <v>0</v>
      </c>
      <c r="K49" s="51">
        <v>0</v>
      </c>
      <c r="L49" s="51">
        <v>0</v>
      </c>
      <c r="M49" s="51">
        <v>0</v>
      </c>
      <c r="N49" s="122" t="s">
        <v>0</v>
      </c>
      <c r="O49" s="69" t="s">
        <v>0</v>
      </c>
    </row>
    <row r="50" spans="1:18" s="18" customFormat="1" ht="5.0999999999999996" customHeight="1" x14ac:dyDescent="0.2">
      <c r="A50" s="70"/>
      <c r="B50" s="127" t="s">
        <v>0</v>
      </c>
      <c r="C50" s="121" t="s">
        <v>0</v>
      </c>
      <c r="D50" s="128" t="s">
        <v>0</v>
      </c>
      <c r="E50" s="78"/>
      <c r="F50" s="78"/>
      <c r="G50" s="78"/>
      <c r="H50" s="79"/>
      <c r="I50" s="78"/>
      <c r="J50" s="80"/>
      <c r="K50" s="78"/>
      <c r="L50" s="78"/>
      <c r="M50" s="78"/>
      <c r="N50" s="129" t="s">
        <v>0</v>
      </c>
      <c r="O50" s="76" t="s">
        <v>0</v>
      </c>
    </row>
    <row r="51" spans="1:18" s="31" customFormat="1" x14ac:dyDescent="0.25">
      <c r="A51" s="24"/>
      <c r="B51" s="130" t="s">
        <v>85</v>
      </c>
      <c r="C51" s="131" t="s">
        <v>0</v>
      </c>
      <c r="D51" s="132" t="s">
        <v>0</v>
      </c>
      <c r="E51" s="27">
        <f>E52+E59+E62+E63+E64+E72+E73</f>
        <v>148122</v>
      </c>
      <c r="F51" s="27">
        <f t="shared" ref="F51:M51" si="4">F52+F59+F62+F63+F64+F72+F73</f>
        <v>220608</v>
      </c>
      <c r="G51" s="27">
        <f t="shared" si="4"/>
        <v>174248</v>
      </c>
      <c r="H51" s="28">
        <f t="shared" si="4"/>
        <v>252325</v>
      </c>
      <c r="I51" s="27">
        <f t="shared" si="4"/>
        <v>326988</v>
      </c>
      <c r="J51" s="29">
        <f t="shared" si="4"/>
        <v>597375</v>
      </c>
      <c r="K51" s="27">
        <f t="shared" si="4"/>
        <v>554884</v>
      </c>
      <c r="L51" s="27">
        <f t="shared" si="4"/>
        <v>556804</v>
      </c>
      <c r="M51" s="27">
        <f t="shared" si="4"/>
        <v>558856</v>
      </c>
      <c r="N51" s="113" t="s">
        <v>0</v>
      </c>
      <c r="O51" s="113" t="s">
        <v>0</v>
      </c>
      <c r="P51" s="133"/>
      <c r="Q51" s="133"/>
      <c r="R51" s="133"/>
    </row>
    <row r="52" spans="1:18" s="18" customFormat="1" x14ac:dyDescent="0.2">
      <c r="A52" s="70"/>
      <c r="B52" s="114" t="s">
        <v>86</v>
      </c>
      <c r="C52" s="115" t="s">
        <v>0</v>
      </c>
      <c r="D52" s="116" t="s">
        <v>0</v>
      </c>
      <c r="E52" s="36">
        <f>E53+E56</f>
        <v>0</v>
      </c>
      <c r="F52" s="36">
        <f t="shared" ref="F52:M52" si="5">F53+F56</f>
        <v>0</v>
      </c>
      <c r="G52" s="36">
        <f t="shared" si="5"/>
        <v>0</v>
      </c>
      <c r="H52" s="37">
        <f t="shared" si="5"/>
        <v>0</v>
      </c>
      <c r="I52" s="36">
        <f t="shared" si="5"/>
        <v>0</v>
      </c>
      <c r="J52" s="38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117" t="s">
        <v>0</v>
      </c>
      <c r="O52" s="68" t="s">
        <v>0</v>
      </c>
    </row>
    <row r="53" spans="1:18" s="18" customFormat="1" x14ac:dyDescent="0.2">
      <c r="A53" s="70"/>
      <c r="B53" s="118" t="s">
        <v>87</v>
      </c>
      <c r="C53" s="119" t="s">
        <v>0</v>
      </c>
      <c r="D53" s="128" t="s">
        <v>0</v>
      </c>
      <c r="E53" s="51">
        <f>SUM(E54:E55)</f>
        <v>0</v>
      </c>
      <c r="F53" s="51">
        <f t="shared" ref="F53:M53" si="6">SUM(F54:F55)</f>
        <v>0</v>
      </c>
      <c r="G53" s="51">
        <f t="shared" si="6"/>
        <v>0</v>
      </c>
      <c r="H53" s="52">
        <f t="shared" si="6"/>
        <v>0</v>
      </c>
      <c r="I53" s="51">
        <f t="shared" si="6"/>
        <v>0</v>
      </c>
      <c r="J53" s="53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129" t="s">
        <v>0</v>
      </c>
      <c r="O53" s="69" t="s">
        <v>0</v>
      </c>
    </row>
    <row r="54" spans="1:18" s="18" customFormat="1" x14ac:dyDescent="0.2">
      <c r="A54" s="70"/>
      <c r="B54" s="134" t="s">
        <v>88</v>
      </c>
      <c r="C54" s="119" t="s">
        <v>0</v>
      </c>
      <c r="D54" s="115" t="s">
        <v>0</v>
      </c>
      <c r="E54" s="36">
        <v>0</v>
      </c>
      <c r="F54" s="36">
        <v>0</v>
      </c>
      <c r="G54" s="36">
        <v>0</v>
      </c>
      <c r="H54" s="37">
        <v>0</v>
      </c>
      <c r="I54" s="36">
        <v>0</v>
      </c>
      <c r="J54" s="38">
        <v>0</v>
      </c>
      <c r="K54" s="36">
        <v>0</v>
      </c>
      <c r="L54" s="36">
        <v>0</v>
      </c>
      <c r="M54" s="36">
        <v>0</v>
      </c>
      <c r="N54" s="120" t="s">
        <v>0</v>
      </c>
      <c r="O54" s="69" t="s">
        <v>0</v>
      </c>
    </row>
    <row r="55" spans="1:18" s="18" customFormat="1" x14ac:dyDescent="0.2">
      <c r="A55" s="70"/>
      <c r="B55" s="134" t="s">
        <v>89</v>
      </c>
      <c r="C55" s="119" t="s">
        <v>0</v>
      </c>
      <c r="D55" s="121" t="s">
        <v>0</v>
      </c>
      <c r="E55" s="51">
        <v>0</v>
      </c>
      <c r="F55" s="51">
        <v>0</v>
      </c>
      <c r="G55" s="51">
        <v>0</v>
      </c>
      <c r="H55" s="52">
        <v>0</v>
      </c>
      <c r="I55" s="51">
        <v>0</v>
      </c>
      <c r="J55" s="53">
        <v>0</v>
      </c>
      <c r="K55" s="51">
        <v>0</v>
      </c>
      <c r="L55" s="51">
        <v>0</v>
      </c>
      <c r="M55" s="51">
        <v>0</v>
      </c>
      <c r="N55" s="122" t="s">
        <v>0</v>
      </c>
      <c r="O55" s="69" t="s">
        <v>0</v>
      </c>
    </row>
    <row r="56" spans="1:18" s="18" customFormat="1" x14ac:dyDescent="0.2">
      <c r="A56" s="70"/>
      <c r="B56" s="118" t="s">
        <v>90</v>
      </c>
      <c r="C56" s="119" t="s">
        <v>0</v>
      </c>
      <c r="D56" s="116" t="s">
        <v>0</v>
      </c>
      <c r="E56" s="51">
        <f>SUM(E57:E58)</f>
        <v>0</v>
      </c>
      <c r="F56" s="51">
        <f t="shared" ref="F56:M56" si="7">SUM(F57:F58)</f>
        <v>0</v>
      </c>
      <c r="G56" s="51">
        <f t="shared" si="7"/>
        <v>0</v>
      </c>
      <c r="H56" s="52">
        <f t="shared" si="7"/>
        <v>0</v>
      </c>
      <c r="I56" s="51">
        <f t="shared" si="7"/>
        <v>0</v>
      </c>
      <c r="J56" s="53">
        <f t="shared" si="7"/>
        <v>0</v>
      </c>
      <c r="K56" s="51">
        <f t="shared" si="7"/>
        <v>0</v>
      </c>
      <c r="L56" s="51">
        <f t="shared" si="7"/>
        <v>0</v>
      </c>
      <c r="M56" s="51">
        <f t="shared" si="7"/>
        <v>0</v>
      </c>
      <c r="N56" s="117" t="s">
        <v>0</v>
      </c>
      <c r="O56" s="69" t="s">
        <v>0</v>
      </c>
    </row>
    <row r="57" spans="1:18" s="18" customFormat="1" x14ac:dyDescent="0.2">
      <c r="A57" s="70"/>
      <c r="B57" s="134" t="s">
        <v>90</v>
      </c>
      <c r="C57" s="119" t="s">
        <v>0</v>
      </c>
      <c r="D57" s="115" t="s">
        <v>0</v>
      </c>
      <c r="E57" s="36">
        <v>0</v>
      </c>
      <c r="F57" s="36">
        <v>0</v>
      </c>
      <c r="G57" s="36">
        <v>0</v>
      </c>
      <c r="H57" s="37">
        <v>0</v>
      </c>
      <c r="I57" s="36">
        <v>0</v>
      </c>
      <c r="J57" s="38">
        <v>0</v>
      </c>
      <c r="K57" s="36">
        <v>0</v>
      </c>
      <c r="L57" s="36">
        <v>0</v>
      </c>
      <c r="M57" s="36">
        <v>0</v>
      </c>
      <c r="N57" s="120" t="s">
        <v>0</v>
      </c>
      <c r="O57" s="69" t="s">
        <v>0</v>
      </c>
    </row>
    <row r="58" spans="1:18" s="18" customFormat="1" x14ac:dyDescent="0.2">
      <c r="A58" s="70"/>
      <c r="B58" s="134" t="s">
        <v>91</v>
      </c>
      <c r="C58" s="119" t="s">
        <v>0</v>
      </c>
      <c r="D58" s="121" t="s">
        <v>0</v>
      </c>
      <c r="E58" s="51">
        <v>0</v>
      </c>
      <c r="F58" s="51">
        <v>0</v>
      </c>
      <c r="G58" s="51">
        <v>0</v>
      </c>
      <c r="H58" s="52">
        <v>0</v>
      </c>
      <c r="I58" s="51">
        <v>0</v>
      </c>
      <c r="J58" s="53">
        <v>0</v>
      </c>
      <c r="K58" s="51">
        <v>0</v>
      </c>
      <c r="L58" s="51">
        <v>0</v>
      </c>
      <c r="M58" s="51">
        <v>0</v>
      </c>
      <c r="N58" s="122" t="s">
        <v>0</v>
      </c>
      <c r="O58" s="69" t="s">
        <v>0</v>
      </c>
    </row>
    <row r="59" spans="1:18" s="18" customFormat="1" x14ac:dyDescent="0.2">
      <c r="A59" s="70"/>
      <c r="B59" s="114" t="s">
        <v>92</v>
      </c>
      <c r="C59" s="119" t="s">
        <v>0</v>
      </c>
      <c r="D59" s="123" t="s">
        <v>0</v>
      </c>
      <c r="E59" s="59">
        <f>SUM(E60:E61)</f>
        <v>6505</v>
      </c>
      <c r="F59" s="59">
        <f t="shared" ref="F59:M59" si="8">SUM(F60:F61)</f>
        <v>6678</v>
      </c>
      <c r="G59" s="59">
        <f t="shared" si="8"/>
        <v>7829</v>
      </c>
      <c r="H59" s="60">
        <f t="shared" si="8"/>
        <v>7817</v>
      </c>
      <c r="I59" s="59">
        <f t="shared" si="8"/>
        <v>7817</v>
      </c>
      <c r="J59" s="61">
        <f t="shared" si="8"/>
        <v>7816</v>
      </c>
      <c r="K59" s="59">
        <f t="shared" si="8"/>
        <v>27722</v>
      </c>
      <c r="L59" s="59">
        <f t="shared" si="8"/>
        <v>29635</v>
      </c>
      <c r="M59" s="59">
        <f t="shared" si="8"/>
        <v>31680</v>
      </c>
      <c r="N59" s="124" t="s">
        <v>0</v>
      </c>
      <c r="O59" s="69" t="s">
        <v>0</v>
      </c>
    </row>
    <row r="60" spans="1:18" s="18" customFormat="1" x14ac:dyDescent="0.2">
      <c r="A60" s="70"/>
      <c r="B60" s="118" t="s">
        <v>93</v>
      </c>
      <c r="C60" s="119" t="s">
        <v>0</v>
      </c>
      <c r="D60" s="115" t="s">
        <v>0</v>
      </c>
      <c r="E60" s="36">
        <v>0</v>
      </c>
      <c r="F60" s="36">
        <v>0</v>
      </c>
      <c r="G60" s="36">
        <v>0</v>
      </c>
      <c r="H60" s="37">
        <v>0</v>
      </c>
      <c r="I60" s="36">
        <v>0</v>
      </c>
      <c r="J60" s="38">
        <v>0</v>
      </c>
      <c r="K60" s="36">
        <v>0</v>
      </c>
      <c r="L60" s="36">
        <v>0</v>
      </c>
      <c r="M60" s="36">
        <v>0</v>
      </c>
      <c r="N60" s="120" t="s">
        <v>0</v>
      </c>
      <c r="O60" s="69" t="s">
        <v>0</v>
      </c>
    </row>
    <row r="61" spans="1:18" s="18" customFormat="1" x14ac:dyDescent="0.2">
      <c r="A61" s="70"/>
      <c r="B61" s="118" t="s">
        <v>94</v>
      </c>
      <c r="C61" s="119" t="s">
        <v>0</v>
      </c>
      <c r="D61" s="121" t="s">
        <v>0</v>
      </c>
      <c r="E61" s="51">
        <v>6505</v>
      </c>
      <c r="F61" s="51">
        <v>6678</v>
      </c>
      <c r="G61" s="51">
        <v>7829</v>
      </c>
      <c r="H61" s="52">
        <v>7817</v>
      </c>
      <c r="I61" s="51">
        <v>7817</v>
      </c>
      <c r="J61" s="53">
        <v>7816</v>
      </c>
      <c r="K61" s="51">
        <v>27722</v>
      </c>
      <c r="L61" s="51">
        <v>29635</v>
      </c>
      <c r="M61" s="51">
        <v>31680</v>
      </c>
      <c r="N61" s="122" t="s">
        <v>0</v>
      </c>
      <c r="O61" s="69" t="s">
        <v>0</v>
      </c>
    </row>
    <row r="62" spans="1:18" s="18" customFormat="1" x14ac:dyDescent="0.2">
      <c r="A62" s="70"/>
      <c r="B62" s="114" t="s">
        <v>26</v>
      </c>
      <c r="C62" s="119" t="s">
        <v>0</v>
      </c>
      <c r="D62" s="123" t="s">
        <v>0</v>
      </c>
      <c r="E62" s="44">
        <v>0</v>
      </c>
      <c r="F62" s="44">
        <v>0</v>
      </c>
      <c r="G62" s="44">
        <v>0</v>
      </c>
      <c r="H62" s="45">
        <v>0</v>
      </c>
      <c r="I62" s="44">
        <v>0</v>
      </c>
      <c r="J62" s="46">
        <v>0</v>
      </c>
      <c r="K62" s="44">
        <v>0</v>
      </c>
      <c r="L62" s="44">
        <v>0</v>
      </c>
      <c r="M62" s="44">
        <v>0</v>
      </c>
      <c r="N62" s="124" t="s">
        <v>0</v>
      </c>
      <c r="O62" s="69" t="s">
        <v>0</v>
      </c>
    </row>
    <row r="63" spans="1:18" s="31" customFormat="1" x14ac:dyDescent="0.25">
      <c r="A63" s="24"/>
      <c r="B63" s="114" t="s">
        <v>95</v>
      </c>
      <c r="C63" s="135" t="s">
        <v>0</v>
      </c>
      <c r="D63" s="132" t="s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6">
        <v>0</v>
      </c>
      <c r="K63" s="44">
        <v>0</v>
      </c>
      <c r="L63" s="44">
        <v>0</v>
      </c>
      <c r="M63" s="44">
        <v>0</v>
      </c>
      <c r="N63" s="136" t="s">
        <v>0</v>
      </c>
      <c r="O63" s="137" t="s">
        <v>0</v>
      </c>
    </row>
    <row r="64" spans="1:18" s="18" customFormat="1" x14ac:dyDescent="0.25">
      <c r="A64" s="64"/>
      <c r="B64" s="114" t="s">
        <v>29</v>
      </c>
      <c r="C64" s="119" t="s">
        <v>0</v>
      </c>
      <c r="D64" s="123" t="s">
        <v>0</v>
      </c>
      <c r="E64" s="51">
        <f>E65+E68</f>
        <v>0</v>
      </c>
      <c r="F64" s="51">
        <f t="shared" ref="F64:M64" si="9">F65+F68</f>
        <v>0</v>
      </c>
      <c r="G64" s="51">
        <f t="shared" si="9"/>
        <v>0</v>
      </c>
      <c r="H64" s="52">
        <f t="shared" si="9"/>
        <v>0</v>
      </c>
      <c r="I64" s="51">
        <f t="shared" si="9"/>
        <v>0</v>
      </c>
      <c r="J64" s="53">
        <f t="shared" si="9"/>
        <v>0</v>
      </c>
      <c r="K64" s="51">
        <f t="shared" si="9"/>
        <v>0</v>
      </c>
      <c r="L64" s="51">
        <f t="shared" si="9"/>
        <v>0</v>
      </c>
      <c r="M64" s="51">
        <f t="shared" si="9"/>
        <v>0</v>
      </c>
      <c r="N64" s="124" t="s">
        <v>0</v>
      </c>
      <c r="O64" s="69" t="s">
        <v>0</v>
      </c>
    </row>
    <row r="65" spans="1:15" s="18" customFormat="1" x14ac:dyDescent="0.25">
      <c r="A65" s="64"/>
      <c r="B65" s="118" t="s">
        <v>96</v>
      </c>
      <c r="C65" s="119" t="s">
        <v>0</v>
      </c>
      <c r="D65" s="115" t="s">
        <v>0</v>
      </c>
      <c r="E65" s="59">
        <f>SUM(E66:E67)</f>
        <v>0</v>
      </c>
      <c r="F65" s="59">
        <f t="shared" ref="F65:M65" si="10">SUM(F66:F67)</f>
        <v>0</v>
      </c>
      <c r="G65" s="59">
        <f t="shared" si="10"/>
        <v>0</v>
      </c>
      <c r="H65" s="60">
        <f t="shared" si="10"/>
        <v>0</v>
      </c>
      <c r="I65" s="59">
        <f t="shared" si="10"/>
        <v>0</v>
      </c>
      <c r="J65" s="61">
        <f t="shared" si="10"/>
        <v>0</v>
      </c>
      <c r="K65" s="59">
        <f t="shared" si="10"/>
        <v>0</v>
      </c>
      <c r="L65" s="59">
        <f t="shared" si="10"/>
        <v>0</v>
      </c>
      <c r="M65" s="59">
        <f t="shared" si="10"/>
        <v>0</v>
      </c>
      <c r="N65" s="120" t="s">
        <v>0</v>
      </c>
      <c r="O65" s="69" t="s">
        <v>0</v>
      </c>
    </row>
    <row r="66" spans="1:15" s="18" customFormat="1" x14ac:dyDescent="0.25">
      <c r="A66" s="64"/>
      <c r="B66" s="134" t="s">
        <v>97</v>
      </c>
      <c r="C66" s="119" t="s">
        <v>0</v>
      </c>
      <c r="D66" s="119" t="s">
        <v>0</v>
      </c>
      <c r="E66" s="37">
        <v>0</v>
      </c>
      <c r="F66" s="36">
        <v>0</v>
      </c>
      <c r="G66" s="36">
        <v>0</v>
      </c>
      <c r="H66" s="37">
        <v>0</v>
      </c>
      <c r="I66" s="36">
        <v>0</v>
      </c>
      <c r="J66" s="38">
        <v>0</v>
      </c>
      <c r="K66" s="36">
        <v>0</v>
      </c>
      <c r="L66" s="36">
        <v>0</v>
      </c>
      <c r="M66" s="38">
        <v>0</v>
      </c>
      <c r="N66" s="126" t="s">
        <v>0</v>
      </c>
      <c r="O66" s="69" t="s">
        <v>0</v>
      </c>
    </row>
    <row r="67" spans="1:15" s="18" customFormat="1" x14ac:dyDescent="0.25">
      <c r="A67" s="64"/>
      <c r="B67" s="134" t="s">
        <v>98</v>
      </c>
      <c r="C67" s="119" t="s">
        <v>0</v>
      </c>
      <c r="D67" s="119" t="s">
        <v>0</v>
      </c>
      <c r="E67" s="52">
        <v>0</v>
      </c>
      <c r="F67" s="51">
        <v>0</v>
      </c>
      <c r="G67" s="51">
        <v>0</v>
      </c>
      <c r="H67" s="52">
        <v>0</v>
      </c>
      <c r="I67" s="51">
        <v>0</v>
      </c>
      <c r="J67" s="53">
        <v>0</v>
      </c>
      <c r="K67" s="51">
        <v>0</v>
      </c>
      <c r="L67" s="51">
        <v>0</v>
      </c>
      <c r="M67" s="53">
        <v>0</v>
      </c>
      <c r="N67" s="126" t="s">
        <v>0</v>
      </c>
      <c r="O67" s="69" t="s">
        <v>0</v>
      </c>
    </row>
    <row r="68" spans="1:15" s="18" customFormat="1" x14ac:dyDescent="0.25">
      <c r="A68" s="64"/>
      <c r="B68" s="118" t="s">
        <v>99</v>
      </c>
      <c r="C68" s="119" t="s">
        <v>0</v>
      </c>
      <c r="D68" s="119" t="s">
        <v>0</v>
      </c>
      <c r="E68" s="44">
        <f>SUM(E69:E70)</f>
        <v>0</v>
      </c>
      <c r="F68" s="44">
        <f t="shared" ref="F68:M68" si="11">SUM(F69:F70)</f>
        <v>0</v>
      </c>
      <c r="G68" s="44">
        <f t="shared" si="11"/>
        <v>0</v>
      </c>
      <c r="H68" s="45">
        <f t="shared" si="11"/>
        <v>0</v>
      </c>
      <c r="I68" s="44">
        <f t="shared" si="11"/>
        <v>0</v>
      </c>
      <c r="J68" s="46">
        <f t="shared" si="11"/>
        <v>0</v>
      </c>
      <c r="K68" s="44">
        <f t="shared" si="11"/>
        <v>0</v>
      </c>
      <c r="L68" s="44">
        <f t="shared" si="11"/>
        <v>0</v>
      </c>
      <c r="M68" s="44">
        <f t="shared" si="11"/>
        <v>0</v>
      </c>
      <c r="N68" s="126" t="s">
        <v>0</v>
      </c>
      <c r="O68" s="69" t="s">
        <v>0</v>
      </c>
    </row>
    <row r="69" spans="1:15" s="18" customFormat="1" x14ac:dyDescent="0.25">
      <c r="A69" s="64"/>
      <c r="B69" s="134" t="s">
        <v>97</v>
      </c>
      <c r="C69" s="119" t="s">
        <v>0</v>
      </c>
      <c r="D69" s="119" t="s">
        <v>0</v>
      </c>
      <c r="E69" s="37">
        <v>0</v>
      </c>
      <c r="F69" s="36">
        <v>0</v>
      </c>
      <c r="G69" s="36">
        <v>0</v>
      </c>
      <c r="H69" s="37">
        <v>0</v>
      </c>
      <c r="I69" s="36">
        <v>0</v>
      </c>
      <c r="J69" s="38">
        <v>0</v>
      </c>
      <c r="K69" s="36">
        <v>0</v>
      </c>
      <c r="L69" s="36">
        <v>0</v>
      </c>
      <c r="M69" s="38">
        <v>0</v>
      </c>
      <c r="N69" s="126" t="s">
        <v>0</v>
      </c>
      <c r="O69" s="69" t="s">
        <v>0</v>
      </c>
    </row>
    <row r="70" spans="1:15" s="18" customFormat="1" x14ac:dyDescent="0.25">
      <c r="A70" s="64"/>
      <c r="B70" s="134" t="s">
        <v>98</v>
      </c>
      <c r="C70" s="119" t="s">
        <v>0</v>
      </c>
      <c r="D70" s="119" t="s">
        <v>0</v>
      </c>
      <c r="E70" s="52">
        <v>0</v>
      </c>
      <c r="F70" s="51">
        <v>0</v>
      </c>
      <c r="G70" s="51">
        <v>0</v>
      </c>
      <c r="H70" s="52">
        <v>0</v>
      </c>
      <c r="I70" s="51">
        <v>0</v>
      </c>
      <c r="J70" s="53">
        <v>0</v>
      </c>
      <c r="K70" s="51">
        <v>0</v>
      </c>
      <c r="L70" s="51">
        <v>0</v>
      </c>
      <c r="M70" s="53">
        <v>0</v>
      </c>
      <c r="N70" s="126" t="s">
        <v>0</v>
      </c>
      <c r="O70" s="69" t="s">
        <v>0</v>
      </c>
    </row>
    <row r="71" spans="1:15" s="18" customFormat="1" ht="5.0999999999999996" customHeight="1" x14ac:dyDescent="0.25">
      <c r="A71" s="64"/>
      <c r="B71" s="134"/>
      <c r="C71" s="119" t="s">
        <v>0</v>
      </c>
      <c r="D71" s="121" t="s">
        <v>0</v>
      </c>
      <c r="E71" s="78"/>
      <c r="F71" s="78"/>
      <c r="G71" s="78"/>
      <c r="H71" s="79"/>
      <c r="I71" s="78"/>
      <c r="J71" s="80"/>
      <c r="K71" s="78"/>
      <c r="L71" s="78"/>
      <c r="M71" s="78"/>
      <c r="N71" s="122" t="s">
        <v>0</v>
      </c>
      <c r="O71" s="69" t="s">
        <v>0</v>
      </c>
    </row>
    <row r="72" spans="1:15" s="18" customFormat="1" x14ac:dyDescent="0.2">
      <c r="A72" s="70"/>
      <c r="B72" s="114" t="s">
        <v>100</v>
      </c>
      <c r="C72" s="119" t="s">
        <v>0</v>
      </c>
      <c r="D72" s="123" t="s">
        <v>0</v>
      </c>
      <c r="E72" s="44">
        <v>28300</v>
      </c>
      <c r="F72" s="44">
        <v>32409</v>
      </c>
      <c r="G72" s="44">
        <v>40497</v>
      </c>
      <c r="H72" s="45">
        <v>101772</v>
      </c>
      <c r="I72" s="44">
        <v>95997</v>
      </c>
      <c r="J72" s="46">
        <v>94893</v>
      </c>
      <c r="K72" s="44">
        <v>17036</v>
      </c>
      <c r="L72" s="44">
        <v>17036</v>
      </c>
      <c r="M72" s="44">
        <v>17036</v>
      </c>
      <c r="N72" s="124" t="s">
        <v>0</v>
      </c>
      <c r="O72" s="69" t="s">
        <v>0</v>
      </c>
    </row>
    <row r="73" spans="1:15" s="18" customFormat="1" x14ac:dyDescent="0.2">
      <c r="A73" s="70"/>
      <c r="B73" s="114" t="s">
        <v>101</v>
      </c>
      <c r="C73" s="119" t="s">
        <v>0</v>
      </c>
      <c r="D73" s="123" t="s">
        <v>0</v>
      </c>
      <c r="E73" s="44">
        <f>SUM(E74:E75)</f>
        <v>113317</v>
      </c>
      <c r="F73" s="44">
        <f t="shared" ref="F73:M73" si="12">SUM(F74:F75)</f>
        <v>181521</v>
      </c>
      <c r="G73" s="44">
        <f t="shared" si="12"/>
        <v>125922</v>
      </c>
      <c r="H73" s="45">
        <f t="shared" si="12"/>
        <v>142736</v>
      </c>
      <c r="I73" s="44">
        <f t="shared" si="12"/>
        <v>223174</v>
      </c>
      <c r="J73" s="46">
        <f t="shared" si="12"/>
        <v>494666</v>
      </c>
      <c r="K73" s="44">
        <f t="shared" si="12"/>
        <v>510126</v>
      </c>
      <c r="L73" s="44">
        <f t="shared" si="12"/>
        <v>510133</v>
      </c>
      <c r="M73" s="44">
        <f t="shared" si="12"/>
        <v>510140</v>
      </c>
      <c r="N73" s="124" t="s">
        <v>0</v>
      </c>
      <c r="O73" s="69" t="s">
        <v>0</v>
      </c>
    </row>
    <row r="74" spans="1:15" s="18" customFormat="1" x14ac:dyDescent="0.2">
      <c r="A74" s="70"/>
      <c r="B74" s="118" t="s">
        <v>102</v>
      </c>
      <c r="C74" s="119" t="s">
        <v>0</v>
      </c>
      <c r="D74" s="115" t="s">
        <v>0</v>
      </c>
      <c r="E74" s="36">
        <v>190</v>
      </c>
      <c r="F74" s="36">
        <v>325</v>
      </c>
      <c r="G74" s="36">
        <v>595</v>
      </c>
      <c r="H74" s="37">
        <v>274</v>
      </c>
      <c r="I74" s="36">
        <v>274</v>
      </c>
      <c r="J74" s="38">
        <v>209</v>
      </c>
      <c r="K74" s="36">
        <v>126</v>
      </c>
      <c r="L74" s="36">
        <v>133</v>
      </c>
      <c r="M74" s="36">
        <v>140</v>
      </c>
      <c r="N74" s="120" t="s">
        <v>0</v>
      </c>
      <c r="O74" s="69" t="s">
        <v>0</v>
      </c>
    </row>
    <row r="75" spans="1:15" s="18" customFormat="1" x14ac:dyDescent="0.2">
      <c r="A75" s="70"/>
      <c r="B75" s="118" t="s">
        <v>103</v>
      </c>
      <c r="C75" s="119" t="s">
        <v>0</v>
      </c>
      <c r="D75" s="121" t="s">
        <v>0</v>
      </c>
      <c r="E75" s="51">
        <v>113127</v>
      </c>
      <c r="F75" s="51">
        <v>181196</v>
      </c>
      <c r="G75" s="51">
        <v>125327</v>
      </c>
      <c r="H75" s="52">
        <v>142462</v>
      </c>
      <c r="I75" s="51">
        <v>222900</v>
      </c>
      <c r="J75" s="53">
        <v>494457</v>
      </c>
      <c r="K75" s="51">
        <v>510000</v>
      </c>
      <c r="L75" s="51">
        <v>510000</v>
      </c>
      <c r="M75" s="51">
        <v>510000</v>
      </c>
      <c r="N75" s="122" t="s">
        <v>0</v>
      </c>
      <c r="O75" s="69" t="s">
        <v>0</v>
      </c>
    </row>
    <row r="76" spans="1:15" s="18" customFormat="1" ht="5.25" customHeight="1" x14ac:dyDescent="0.2">
      <c r="A76" s="70"/>
      <c r="B76" s="127" t="s">
        <v>0</v>
      </c>
      <c r="C76" s="121" t="s">
        <v>0</v>
      </c>
      <c r="D76" s="128" t="s">
        <v>0</v>
      </c>
      <c r="E76" s="78"/>
      <c r="F76" s="78"/>
      <c r="G76" s="78"/>
      <c r="H76" s="79"/>
      <c r="I76" s="78"/>
      <c r="J76" s="80"/>
      <c r="K76" s="78"/>
      <c r="L76" s="78"/>
      <c r="M76" s="78"/>
      <c r="N76" s="129" t="s">
        <v>0</v>
      </c>
      <c r="O76" s="76" t="s">
        <v>0</v>
      </c>
    </row>
    <row r="77" spans="1:15" s="31" customFormat="1" x14ac:dyDescent="0.25">
      <c r="A77" s="24"/>
      <c r="B77" s="130" t="s">
        <v>104</v>
      </c>
      <c r="C77" s="131" t="s">
        <v>0</v>
      </c>
      <c r="D77" s="132" t="s">
        <v>0</v>
      </c>
      <c r="E77" s="27">
        <f>E78+E81+E84+E85+E86+E87+E88</f>
        <v>404</v>
      </c>
      <c r="F77" s="27">
        <f t="shared" ref="F77:M77" si="13">F78+F81+F84+F85+F86+F87+F88</f>
        <v>373</v>
      </c>
      <c r="G77" s="27">
        <f t="shared" si="13"/>
        <v>275</v>
      </c>
      <c r="H77" s="28">
        <f t="shared" si="13"/>
        <v>1700</v>
      </c>
      <c r="I77" s="27">
        <f t="shared" si="13"/>
        <v>1645</v>
      </c>
      <c r="J77" s="29">
        <f t="shared" si="13"/>
        <v>1681</v>
      </c>
      <c r="K77" s="27">
        <f t="shared" si="13"/>
        <v>0</v>
      </c>
      <c r="L77" s="27">
        <f t="shared" si="13"/>
        <v>0</v>
      </c>
      <c r="M77" s="27">
        <f t="shared" si="13"/>
        <v>0</v>
      </c>
      <c r="N77" s="113" t="s">
        <v>0</v>
      </c>
      <c r="O77" s="30" t="s">
        <v>0</v>
      </c>
    </row>
    <row r="78" spans="1:15" s="18" customFormat="1" x14ac:dyDescent="0.2">
      <c r="A78" s="70"/>
      <c r="B78" s="114" t="s">
        <v>105</v>
      </c>
      <c r="C78" s="115" t="s">
        <v>0</v>
      </c>
      <c r="D78" s="116" t="s">
        <v>0</v>
      </c>
      <c r="E78" s="59">
        <f>SUM(E79:E80)</f>
        <v>0</v>
      </c>
      <c r="F78" s="59">
        <f t="shared" ref="F78:M78" si="14">SUM(F79:F80)</f>
        <v>0</v>
      </c>
      <c r="G78" s="59">
        <f t="shared" si="14"/>
        <v>0</v>
      </c>
      <c r="H78" s="60">
        <f t="shared" si="14"/>
        <v>0</v>
      </c>
      <c r="I78" s="59">
        <f t="shared" si="14"/>
        <v>0</v>
      </c>
      <c r="J78" s="61">
        <f t="shared" si="14"/>
        <v>0</v>
      </c>
      <c r="K78" s="59">
        <f t="shared" si="14"/>
        <v>0</v>
      </c>
      <c r="L78" s="59">
        <f t="shared" si="14"/>
        <v>0</v>
      </c>
      <c r="M78" s="59">
        <f t="shared" si="14"/>
        <v>0</v>
      </c>
      <c r="N78" s="117" t="s">
        <v>0</v>
      </c>
      <c r="O78" s="68" t="s">
        <v>0</v>
      </c>
    </row>
    <row r="79" spans="1:15" s="18" customFormat="1" x14ac:dyDescent="0.2">
      <c r="A79" s="70"/>
      <c r="B79" s="118" t="s">
        <v>106</v>
      </c>
      <c r="C79" s="119" t="s">
        <v>0</v>
      </c>
      <c r="D79" s="115" t="s">
        <v>0</v>
      </c>
      <c r="E79" s="36">
        <v>0</v>
      </c>
      <c r="F79" s="36">
        <v>0</v>
      </c>
      <c r="G79" s="36">
        <v>0</v>
      </c>
      <c r="H79" s="37">
        <v>0</v>
      </c>
      <c r="I79" s="36">
        <v>0</v>
      </c>
      <c r="J79" s="38">
        <v>0</v>
      </c>
      <c r="K79" s="36">
        <v>0</v>
      </c>
      <c r="L79" s="36">
        <v>0</v>
      </c>
      <c r="M79" s="36">
        <v>0</v>
      </c>
      <c r="N79" s="120" t="s">
        <v>0</v>
      </c>
      <c r="O79" s="69" t="s">
        <v>0</v>
      </c>
    </row>
    <row r="80" spans="1:15" s="18" customFormat="1" x14ac:dyDescent="0.2">
      <c r="A80" s="70"/>
      <c r="B80" s="118" t="s">
        <v>107</v>
      </c>
      <c r="C80" s="119" t="s">
        <v>0</v>
      </c>
      <c r="D80" s="121" t="s">
        <v>0</v>
      </c>
      <c r="E80" s="51">
        <v>0</v>
      </c>
      <c r="F80" s="51">
        <v>0</v>
      </c>
      <c r="G80" s="51">
        <v>0</v>
      </c>
      <c r="H80" s="52">
        <v>0</v>
      </c>
      <c r="I80" s="51">
        <v>0</v>
      </c>
      <c r="J80" s="53">
        <v>0</v>
      </c>
      <c r="K80" s="51">
        <v>0</v>
      </c>
      <c r="L80" s="51">
        <v>0</v>
      </c>
      <c r="M80" s="51">
        <v>0</v>
      </c>
      <c r="N80" s="122" t="s">
        <v>0</v>
      </c>
      <c r="O80" s="69" t="s">
        <v>0</v>
      </c>
    </row>
    <row r="81" spans="1:15" s="18" customFormat="1" x14ac:dyDescent="0.2">
      <c r="A81" s="70"/>
      <c r="B81" s="114" t="s">
        <v>108</v>
      </c>
      <c r="C81" s="119" t="s">
        <v>0</v>
      </c>
      <c r="D81" s="123" t="s">
        <v>0</v>
      </c>
      <c r="E81" s="44">
        <f>SUM(E82:E83)</f>
        <v>404</v>
      </c>
      <c r="F81" s="44">
        <f t="shared" ref="F81:M81" si="15">SUM(F82:F83)</f>
        <v>373</v>
      </c>
      <c r="G81" s="44">
        <f t="shared" si="15"/>
        <v>275</v>
      </c>
      <c r="H81" s="45">
        <f t="shared" si="15"/>
        <v>1700</v>
      </c>
      <c r="I81" s="44">
        <f t="shared" si="15"/>
        <v>1645</v>
      </c>
      <c r="J81" s="46">
        <f t="shared" si="15"/>
        <v>1681</v>
      </c>
      <c r="K81" s="44">
        <f t="shared" si="15"/>
        <v>0</v>
      </c>
      <c r="L81" s="44">
        <f t="shared" si="15"/>
        <v>0</v>
      </c>
      <c r="M81" s="44">
        <f t="shared" si="15"/>
        <v>0</v>
      </c>
      <c r="N81" s="124" t="s">
        <v>0</v>
      </c>
      <c r="O81" s="69" t="s">
        <v>0</v>
      </c>
    </row>
    <row r="82" spans="1:15" s="18" customFormat="1" x14ac:dyDescent="0.2">
      <c r="A82" s="70"/>
      <c r="B82" s="118" t="s">
        <v>109</v>
      </c>
      <c r="C82" s="119" t="s">
        <v>0</v>
      </c>
      <c r="D82" s="115" t="s">
        <v>0</v>
      </c>
      <c r="E82" s="36">
        <v>0</v>
      </c>
      <c r="F82" s="36">
        <v>0</v>
      </c>
      <c r="G82" s="36">
        <v>0</v>
      </c>
      <c r="H82" s="37">
        <v>0</v>
      </c>
      <c r="I82" s="36">
        <v>0</v>
      </c>
      <c r="J82" s="38">
        <v>0</v>
      </c>
      <c r="K82" s="36">
        <v>0</v>
      </c>
      <c r="L82" s="36">
        <v>0</v>
      </c>
      <c r="M82" s="36">
        <v>0</v>
      </c>
      <c r="N82" s="120" t="s">
        <v>0</v>
      </c>
      <c r="O82" s="69" t="s">
        <v>0</v>
      </c>
    </row>
    <row r="83" spans="1:15" s="18" customFormat="1" x14ac:dyDescent="0.2">
      <c r="A83" s="70"/>
      <c r="B83" s="118" t="s">
        <v>110</v>
      </c>
      <c r="C83" s="119" t="s">
        <v>0</v>
      </c>
      <c r="D83" s="121" t="s">
        <v>0</v>
      </c>
      <c r="E83" s="51">
        <v>404</v>
      </c>
      <c r="F83" s="51">
        <v>373</v>
      </c>
      <c r="G83" s="51">
        <v>275</v>
      </c>
      <c r="H83" s="52">
        <v>1700</v>
      </c>
      <c r="I83" s="51">
        <v>1645</v>
      </c>
      <c r="J83" s="53">
        <v>1681</v>
      </c>
      <c r="K83" s="51">
        <v>0</v>
      </c>
      <c r="L83" s="51">
        <v>0</v>
      </c>
      <c r="M83" s="51">
        <v>0</v>
      </c>
      <c r="N83" s="122" t="s">
        <v>0</v>
      </c>
      <c r="O83" s="69" t="s">
        <v>0</v>
      </c>
    </row>
    <row r="84" spans="1:15" s="18" customFormat="1" x14ac:dyDescent="0.2">
      <c r="A84" s="70"/>
      <c r="B84" s="114" t="s">
        <v>111</v>
      </c>
      <c r="C84" s="119" t="s">
        <v>0</v>
      </c>
      <c r="D84" s="123" t="s">
        <v>0</v>
      </c>
      <c r="E84" s="44">
        <v>0</v>
      </c>
      <c r="F84" s="44">
        <v>0</v>
      </c>
      <c r="G84" s="44">
        <v>0</v>
      </c>
      <c r="H84" s="45">
        <v>0</v>
      </c>
      <c r="I84" s="44">
        <v>0</v>
      </c>
      <c r="J84" s="46">
        <v>0</v>
      </c>
      <c r="K84" s="44">
        <v>0</v>
      </c>
      <c r="L84" s="44">
        <v>0</v>
      </c>
      <c r="M84" s="44">
        <v>0</v>
      </c>
      <c r="N84" s="124" t="s">
        <v>0</v>
      </c>
      <c r="O84" s="69" t="s">
        <v>0</v>
      </c>
    </row>
    <row r="85" spans="1:15" s="18" customFormat="1" x14ac:dyDescent="0.2">
      <c r="A85" s="70"/>
      <c r="B85" s="114" t="s">
        <v>112</v>
      </c>
      <c r="C85" s="119" t="s">
        <v>0</v>
      </c>
      <c r="D85" s="123" t="s">
        <v>0</v>
      </c>
      <c r="E85" s="44">
        <v>0</v>
      </c>
      <c r="F85" s="44">
        <v>0</v>
      </c>
      <c r="G85" s="44">
        <v>0</v>
      </c>
      <c r="H85" s="45">
        <v>0</v>
      </c>
      <c r="I85" s="44">
        <v>0</v>
      </c>
      <c r="J85" s="46">
        <v>0</v>
      </c>
      <c r="K85" s="44">
        <v>0</v>
      </c>
      <c r="L85" s="44">
        <v>0</v>
      </c>
      <c r="M85" s="44">
        <v>0</v>
      </c>
      <c r="N85" s="124" t="s">
        <v>0</v>
      </c>
      <c r="O85" s="69" t="s">
        <v>0</v>
      </c>
    </row>
    <row r="86" spans="1:15" s="18" customFormat="1" x14ac:dyDescent="0.2">
      <c r="A86" s="70"/>
      <c r="B86" s="114" t="s">
        <v>113</v>
      </c>
      <c r="C86" s="119" t="s">
        <v>0</v>
      </c>
      <c r="D86" s="123" t="s">
        <v>0</v>
      </c>
      <c r="E86" s="44">
        <v>0</v>
      </c>
      <c r="F86" s="44">
        <v>0</v>
      </c>
      <c r="G86" s="44">
        <v>0</v>
      </c>
      <c r="H86" s="45">
        <v>0</v>
      </c>
      <c r="I86" s="44">
        <v>0</v>
      </c>
      <c r="J86" s="46">
        <v>0</v>
      </c>
      <c r="K86" s="44">
        <v>0</v>
      </c>
      <c r="L86" s="44">
        <v>0</v>
      </c>
      <c r="M86" s="44">
        <v>0</v>
      </c>
      <c r="N86" s="124" t="s">
        <v>0</v>
      </c>
      <c r="O86" s="69" t="s">
        <v>0</v>
      </c>
    </row>
    <row r="87" spans="1:15" s="18" customFormat="1" x14ac:dyDescent="0.2">
      <c r="A87" s="70"/>
      <c r="B87" s="114" t="s">
        <v>37</v>
      </c>
      <c r="C87" s="119" t="s">
        <v>0</v>
      </c>
      <c r="D87" s="123" t="s">
        <v>0</v>
      </c>
      <c r="E87" s="44">
        <v>0</v>
      </c>
      <c r="F87" s="44">
        <v>0</v>
      </c>
      <c r="G87" s="44">
        <v>0</v>
      </c>
      <c r="H87" s="45">
        <v>0</v>
      </c>
      <c r="I87" s="44">
        <v>0</v>
      </c>
      <c r="J87" s="46">
        <v>0</v>
      </c>
      <c r="K87" s="44">
        <v>0</v>
      </c>
      <c r="L87" s="44">
        <v>0</v>
      </c>
      <c r="M87" s="44">
        <v>0</v>
      </c>
      <c r="N87" s="124" t="s">
        <v>0</v>
      </c>
      <c r="O87" s="69" t="s">
        <v>0</v>
      </c>
    </row>
    <row r="88" spans="1:15" s="18" customFormat="1" x14ac:dyDescent="0.2">
      <c r="A88" s="70"/>
      <c r="B88" s="114" t="s">
        <v>114</v>
      </c>
      <c r="C88" s="119" t="s">
        <v>0</v>
      </c>
      <c r="D88" s="128" t="s">
        <v>0</v>
      </c>
      <c r="E88" s="44">
        <v>0</v>
      </c>
      <c r="F88" s="44">
        <v>0</v>
      </c>
      <c r="G88" s="44">
        <v>0</v>
      </c>
      <c r="H88" s="45">
        <v>0</v>
      </c>
      <c r="I88" s="44">
        <v>0</v>
      </c>
      <c r="J88" s="46">
        <v>0</v>
      </c>
      <c r="K88" s="44">
        <v>0</v>
      </c>
      <c r="L88" s="44">
        <v>0</v>
      </c>
      <c r="M88" s="44">
        <v>0</v>
      </c>
      <c r="N88" s="124" t="s">
        <v>0</v>
      </c>
      <c r="O88" s="69" t="s">
        <v>0</v>
      </c>
    </row>
    <row r="89" spans="1:15" s="18" customFormat="1" ht="5.25" customHeight="1" x14ac:dyDescent="0.25">
      <c r="A89" s="64"/>
      <c r="B89" s="127" t="s">
        <v>0</v>
      </c>
      <c r="C89" s="116" t="s">
        <v>0</v>
      </c>
      <c r="D89" s="116" t="s">
        <v>0</v>
      </c>
      <c r="E89" s="138"/>
      <c r="F89" s="138"/>
      <c r="G89" s="138"/>
      <c r="H89" s="139"/>
      <c r="I89" s="138"/>
      <c r="J89" s="140"/>
      <c r="K89" s="138"/>
      <c r="L89" s="138"/>
      <c r="M89" s="138"/>
      <c r="N89" s="117" t="s">
        <v>0</v>
      </c>
      <c r="O89" s="81" t="s">
        <v>0</v>
      </c>
    </row>
    <row r="90" spans="1:15" s="18" customFormat="1" x14ac:dyDescent="0.2">
      <c r="A90" s="70"/>
      <c r="B90" s="130" t="s">
        <v>115</v>
      </c>
      <c r="C90" s="123" t="s">
        <v>0</v>
      </c>
      <c r="D90" s="123" t="s">
        <v>0</v>
      </c>
      <c r="E90" s="27">
        <v>6</v>
      </c>
      <c r="F90" s="27">
        <v>0</v>
      </c>
      <c r="G90" s="27">
        <v>0</v>
      </c>
      <c r="H90" s="28">
        <v>0</v>
      </c>
      <c r="I90" s="27">
        <v>0</v>
      </c>
      <c r="J90" s="29">
        <v>0</v>
      </c>
      <c r="K90" s="27">
        <v>0</v>
      </c>
      <c r="L90" s="27">
        <v>0</v>
      </c>
      <c r="M90" s="27">
        <v>0</v>
      </c>
      <c r="N90" s="124" t="s">
        <v>0</v>
      </c>
      <c r="O90" s="82" t="s">
        <v>0</v>
      </c>
    </row>
    <row r="91" spans="1:15" s="18" customFormat="1" ht="5.25" customHeight="1" x14ac:dyDescent="0.2">
      <c r="A91" s="70"/>
      <c r="B91" s="127" t="s">
        <v>0</v>
      </c>
      <c r="C91" s="127" t="s">
        <v>0</v>
      </c>
      <c r="D91" s="127" t="s">
        <v>0</v>
      </c>
      <c r="E91" s="141"/>
      <c r="F91" s="141"/>
      <c r="G91" s="141"/>
      <c r="H91" s="142"/>
      <c r="I91" s="141"/>
      <c r="J91" s="143"/>
      <c r="K91" s="141"/>
      <c r="L91" s="141"/>
      <c r="M91" s="141"/>
      <c r="N91" s="124" t="s">
        <v>0</v>
      </c>
      <c r="O91" s="107" t="s">
        <v>0</v>
      </c>
    </row>
    <row r="92" spans="1:15" s="18" customFormat="1" x14ac:dyDescent="0.25">
      <c r="A92" s="144"/>
      <c r="B92" s="145" t="s">
        <v>116</v>
      </c>
      <c r="C92" s="146" t="s">
        <v>0</v>
      </c>
      <c r="D92" s="146" t="s">
        <v>0</v>
      </c>
      <c r="E92" s="103">
        <f>E4+E51+E77+E90</f>
        <v>342644</v>
      </c>
      <c r="F92" s="103">
        <f t="shared" ref="F92:M92" si="16">F4+F51+F77+F90</f>
        <v>414218</v>
      </c>
      <c r="G92" s="103">
        <f t="shared" si="16"/>
        <v>681482</v>
      </c>
      <c r="H92" s="104">
        <f t="shared" si="16"/>
        <v>733644</v>
      </c>
      <c r="I92" s="103">
        <f t="shared" si="16"/>
        <v>790724</v>
      </c>
      <c r="J92" s="105">
        <f t="shared" si="16"/>
        <v>1224290</v>
      </c>
      <c r="K92" s="103">
        <f t="shared" si="16"/>
        <v>733935</v>
      </c>
      <c r="L92" s="103">
        <f t="shared" si="16"/>
        <v>746660</v>
      </c>
      <c r="M92" s="103">
        <f t="shared" si="16"/>
        <v>763530</v>
      </c>
      <c r="N92" s="147" t="s">
        <v>0</v>
      </c>
      <c r="O92" s="106" t="s">
        <v>0</v>
      </c>
    </row>
    <row r="93" spans="1:15" s="18" customFormat="1" x14ac:dyDescent="0.2">
      <c r="C93" s="107"/>
      <c r="D93" s="107"/>
      <c r="N93" s="107"/>
      <c r="O93" s="107"/>
    </row>
    <row r="94" spans="1:15" s="18" customFormat="1" x14ac:dyDescent="0.2">
      <c r="C94" s="107"/>
      <c r="D94" s="107"/>
      <c r="N94" s="107"/>
      <c r="O94" s="107"/>
    </row>
    <row r="95" spans="1:15" s="18" customFormat="1" x14ac:dyDescent="0.2">
      <c r="C95" s="107"/>
      <c r="D95" s="107"/>
      <c r="N95" s="107"/>
      <c r="O95" s="107"/>
    </row>
    <row r="96" spans="1:15" s="18" customFormat="1" x14ac:dyDescent="0.2">
      <c r="C96" s="107"/>
      <c r="D96" s="107"/>
      <c r="N96" s="107"/>
      <c r="O96" s="107"/>
    </row>
    <row r="97" spans="3:15" s="18" customFormat="1" x14ac:dyDescent="0.2">
      <c r="C97" s="107"/>
      <c r="D97" s="107"/>
      <c r="N97" s="107"/>
      <c r="O97" s="107"/>
    </row>
    <row r="98" spans="3:15" s="18" customFormat="1" x14ac:dyDescent="0.2">
      <c r="C98" s="107"/>
      <c r="D98" s="107"/>
      <c r="N98" s="107"/>
      <c r="O98" s="107"/>
    </row>
    <row r="99" spans="3:15" s="18" customFormat="1" x14ac:dyDescent="0.2">
      <c r="C99" s="107"/>
      <c r="D99" s="107"/>
      <c r="N99" s="107"/>
      <c r="O99" s="107"/>
    </row>
    <row r="100" spans="3:15" s="18" customFormat="1" x14ac:dyDescent="0.2">
      <c r="C100" s="107"/>
      <c r="D100" s="107"/>
      <c r="N100" s="107"/>
      <c r="O100" s="107"/>
    </row>
    <row r="101" spans="3:15" s="18" customFormat="1" x14ac:dyDescent="0.2">
      <c r="C101" s="107"/>
      <c r="D101" s="107"/>
      <c r="N101" s="107"/>
      <c r="O101" s="107"/>
    </row>
    <row r="102" spans="3:15" s="18" customFormat="1" x14ac:dyDescent="0.2">
      <c r="C102" s="107"/>
      <c r="D102" s="107"/>
      <c r="N102" s="107"/>
      <c r="O102" s="107"/>
    </row>
    <row r="103" spans="3:15" s="18" customFormat="1" x14ac:dyDescent="0.2">
      <c r="C103" s="107"/>
      <c r="D103" s="107"/>
      <c r="N103" s="107"/>
      <c r="O103" s="107"/>
    </row>
    <row r="104" spans="3:15" s="18" customFormat="1" x14ac:dyDescent="0.2">
      <c r="C104" s="107"/>
      <c r="D104" s="107"/>
      <c r="N104" s="107"/>
      <c r="O104" s="107"/>
    </row>
    <row r="105" spans="3:15" s="18" customFormat="1" x14ac:dyDescent="0.2">
      <c r="C105" s="107"/>
      <c r="D105" s="107"/>
      <c r="N105" s="107"/>
      <c r="O105" s="107"/>
    </row>
    <row r="106" spans="3:15" s="18" customFormat="1" x14ac:dyDescent="0.2">
      <c r="C106" s="107"/>
      <c r="D106" s="107"/>
      <c r="N106" s="107"/>
      <c r="O106" s="107"/>
    </row>
    <row r="107" spans="3:15" s="18" customFormat="1" x14ac:dyDescent="0.2">
      <c r="C107" s="107"/>
      <c r="D107" s="107"/>
      <c r="N107" s="107"/>
      <c r="O107" s="107"/>
    </row>
    <row r="108" spans="3:15" s="18" customFormat="1" x14ac:dyDescent="0.2">
      <c r="C108" s="107"/>
      <c r="D108" s="107"/>
      <c r="N108" s="107"/>
      <c r="O108" s="107"/>
    </row>
    <row r="109" spans="3:15" s="18" customFormat="1" x14ac:dyDescent="0.2">
      <c r="C109" s="107"/>
      <c r="D109" s="107"/>
      <c r="N109" s="107"/>
      <c r="O109" s="107"/>
    </row>
    <row r="110" spans="3:15" s="18" customFormat="1" x14ac:dyDescent="0.2">
      <c r="C110" s="107"/>
      <c r="D110" s="107"/>
      <c r="N110" s="107"/>
      <c r="O110" s="107"/>
    </row>
    <row r="111" spans="3:15" s="18" customFormat="1" x14ac:dyDescent="0.2">
      <c r="C111" s="107"/>
      <c r="D111" s="107"/>
      <c r="N111" s="107"/>
      <c r="O111" s="107"/>
    </row>
    <row r="112" spans="3:15" s="18" customFormat="1" x14ac:dyDescent="0.2">
      <c r="C112" s="107"/>
      <c r="D112" s="107"/>
      <c r="N112" s="107"/>
      <c r="O112" s="107"/>
    </row>
    <row r="113" spans="3:15" s="18" customFormat="1" x14ac:dyDescent="0.2">
      <c r="C113" s="107" t="s">
        <v>0</v>
      </c>
      <c r="D113" s="107" t="s">
        <v>0</v>
      </c>
      <c r="N113" s="107" t="s">
        <v>0</v>
      </c>
      <c r="O113" s="107" t="s">
        <v>0</v>
      </c>
    </row>
    <row r="114" spans="3:15" s="18" customFormat="1" x14ac:dyDescent="0.2">
      <c r="C114" s="107" t="s">
        <v>0</v>
      </c>
      <c r="D114" s="107" t="s">
        <v>0</v>
      </c>
      <c r="N114" s="107" t="s">
        <v>0</v>
      </c>
      <c r="O114" s="107" t="s">
        <v>0</v>
      </c>
    </row>
    <row r="115" spans="3:15" s="18" customFormat="1" x14ac:dyDescent="0.2">
      <c r="C115" s="107" t="s">
        <v>0</v>
      </c>
      <c r="D115" s="107" t="s">
        <v>0</v>
      </c>
      <c r="N115" s="107" t="s">
        <v>0</v>
      </c>
      <c r="O115" s="107" t="s">
        <v>0</v>
      </c>
    </row>
    <row r="116" spans="3:15" s="18" customFormat="1" x14ac:dyDescent="0.2">
      <c r="C116" s="107" t="s">
        <v>0</v>
      </c>
      <c r="D116" s="107" t="s">
        <v>0</v>
      </c>
      <c r="N116" s="107" t="s">
        <v>0</v>
      </c>
      <c r="O116" s="107" t="s">
        <v>0</v>
      </c>
    </row>
    <row r="117" spans="3:15" s="18" customFormat="1" x14ac:dyDescent="0.2">
      <c r="C117" s="107" t="s">
        <v>0</v>
      </c>
      <c r="D117" s="107" t="s">
        <v>0</v>
      </c>
      <c r="N117" s="107" t="s">
        <v>0</v>
      </c>
      <c r="O117" s="107" t="s">
        <v>0</v>
      </c>
    </row>
    <row r="118" spans="3:15" s="18" customFormat="1" x14ac:dyDescent="0.2">
      <c r="C118" s="107" t="s">
        <v>0</v>
      </c>
      <c r="D118" s="107" t="s">
        <v>0</v>
      </c>
      <c r="N118" s="107" t="s">
        <v>0</v>
      </c>
      <c r="O118" s="107" t="s">
        <v>0</v>
      </c>
    </row>
    <row r="119" spans="3:15" s="18" customFormat="1" x14ac:dyDescent="0.2">
      <c r="C119" s="107" t="s">
        <v>0</v>
      </c>
      <c r="D119" s="107" t="s">
        <v>0</v>
      </c>
      <c r="N119" s="107" t="s">
        <v>0</v>
      </c>
      <c r="O119" s="107" t="s">
        <v>0</v>
      </c>
    </row>
    <row r="120" spans="3:15" s="18" customFormat="1" x14ac:dyDescent="0.2">
      <c r="C120" s="107" t="s">
        <v>0</v>
      </c>
      <c r="D120" s="107" t="s">
        <v>0</v>
      </c>
      <c r="N120" s="107" t="s">
        <v>0</v>
      </c>
      <c r="O120" s="107" t="s">
        <v>0</v>
      </c>
    </row>
    <row r="121" spans="3:15" s="18" customFormat="1" x14ac:dyDescent="0.2">
      <c r="C121" s="107" t="s">
        <v>0</v>
      </c>
      <c r="D121" s="107" t="s">
        <v>0</v>
      </c>
      <c r="N121" s="107" t="s">
        <v>0</v>
      </c>
      <c r="O121" s="107" t="s">
        <v>0</v>
      </c>
    </row>
    <row r="122" spans="3:15" s="18" customFormat="1" x14ac:dyDescent="0.2">
      <c r="C122" s="107" t="s">
        <v>0</v>
      </c>
      <c r="D122" s="107" t="s">
        <v>0</v>
      </c>
      <c r="N122" s="107" t="s">
        <v>0</v>
      </c>
      <c r="O122" s="107" t="s">
        <v>0</v>
      </c>
    </row>
    <row r="123" spans="3:15" s="18" customFormat="1" x14ac:dyDescent="0.2">
      <c r="C123" s="107" t="s">
        <v>0</v>
      </c>
      <c r="D123" s="107" t="s">
        <v>0</v>
      </c>
      <c r="N123" s="107" t="s">
        <v>0</v>
      </c>
      <c r="O123" s="107" t="s">
        <v>0</v>
      </c>
    </row>
    <row r="124" spans="3:15" s="18" customFormat="1" x14ac:dyDescent="0.2">
      <c r="C124" s="107" t="s">
        <v>0</v>
      </c>
      <c r="D124" s="107" t="s">
        <v>0</v>
      </c>
      <c r="N124" s="107" t="s">
        <v>0</v>
      </c>
      <c r="O124" s="107" t="s">
        <v>0</v>
      </c>
    </row>
    <row r="125" spans="3:15" s="18" customFormat="1" x14ac:dyDescent="0.2">
      <c r="C125" s="107" t="s">
        <v>0</v>
      </c>
      <c r="D125" s="107" t="s">
        <v>0</v>
      </c>
      <c r="N125" s="107" t="s">
        <v>0</v>
      </c>
      <c r="O125" s="107" t="s">
        <v>0</v>
      </c>
    </row>
    <row r="126" spans="3:15" s="18" customFormat="1" x14ac:dyDescent="0.2">
      <c r="C126" s="107" t="s">
        <v>0</v>
      </c>
      <c r="D126" s="107" t="s">
        <v>0</v>
      </c>
      <c r="N126" s="107" t="s">
        <v>0</v>
      </c>
      <c r="O126" s="107" t="s">
        <v>0</v>
      </c>
    </row>
    <row r="127" spans="3:15" s="18" customFormat="1" x14ac:dyDescent="0.2">
      <c r="C127" s="107" t="s">
        <v>0</v>
      </c>
      <c r="D127" s="107" t="s">
        <v>0</v>
      </c>
      <c r="N127" s="107" t="s">
        <v>0</v>
      </c>
      <c r="O127" s="107" t="s">
        <v>0</v>
      </c>
    </row>
    <row r="128" spans="3:15" s="18" customFormat="1" x14ac:dyDescent="0.2">
      <c r="C128" s="107" t="s">
        <v>0</v>
      </c>
      <c r="D128" s="107" t="s">
        <v>0</v>
      </c>
      <c r="N128" s="107" t="s">
        <v>0</v>
      </c>
      <c r="O128" s="107" t="s">
        <v>0</v>
      </c>
    </row>
    <row r="129" spans="3:15" s="18" customFormat="1" x14ac:dyDescent="0.2">
      <c r="C129" s="107" t="s">
        <v>0</v>
      </c>
      <c r="D129" s="107" t="s">
        <v>0</v>
      </c>
      <c r="N129" s="107" t="s">
        <v>0</v>
      </c>
      <c r="O129" s="107" t="s">
        <v>0</v>
      </c>
    </row>
    <row r="130" spans="3:15" s="18" customFormat="1" x14ac:dyDescent="0.2">
      <c r="C130" s="107" t="s">
        <v>0</v>
      </c>
      <c r="D130" s="107" t="s">
        <v>0</v>
      </c>
      <c r="N130" s="107" t="s">
        <v>0</v>
      </c>
      <c r="O130" s="107" t="s">
        <v>0</v>
      </c>
    </row>
    <row r="131" spans="3:15" s="18" customFormat="1" x14ac:dyDescent="0.2">
      <c r="C131" s="107" t="s">
        <v>0</v>
      </c>
      <c r="D131" s="107" t="s">
        <v>0</v>
      </c>
      <c r="N131" s="107" t="s">
        <v>0</v>
      </c>
      <c r="O131" s="107" t="s">
        <v>0</v>
      </c>
    </row>
    <row r="132" spans="3:15" s="18" customFormat="1" x14ac:dyDescent="0.2">
      <c r="C132" s="107" t="s">
        <v>0</v>
      </c>
      <c r="D132" s="107" t="s">
        <v>0</v>
      </c>
      <c r="N132" s="107" t="s">
        <v>0</v>
      </c>
      <c r="O132" s="107" t="s">
        <v>0</v>
      </c>
    </row>
    <row r="133" spans="3:15" s="18" customFormat="1" x14ac:dyDescent="0.2">
      <c r="C133" s="107" t="s">
        <v>0</v>
      </c>
      <c r="D133" s="107" t="s">
        <v>0</v>
      </c>
      <c r="N133" s="107" t="s">
        <v>0</v>
      </c>
      <c r="O133" s="107" t="s">
        <v>0</v>
      </c>
    </row>
    <row r="134" spans="3:15" s="18" customFormat="1" x14ac:dyDescent="0.2">
      <c r="C134" s="107" t="s">
        <v>0</v>
      </c>
      <c r="D134" s="107" t="s">
        <v>0</v>
      </c>
      <c r="N134" s="107" t="s">
        <v>0</v>
      </c>
      <c r="O134" s="107" t="s">
        <v>0</v>
      </c>
    </row>
    <row r="135" spans="3:15" s="18" customFormat="1" x14ac:dyDescent="0.2">
      <c r="C135" s="107" t="s">
        <v>0</v>
      </c>
      <c r="D135" s="107" t="s">
        <v>0</v>
      </c>
      <c r="N135" s="107" t="s">
        <v>0</v>
      </c>
      <c r="O135" s="107" t="s">
        <v>0</v>
      </c>
    </row>
    <row r="136" spans="3:15" s="18" customFormat="1" x14ac:dyDescent="0.2">
      <c r="C136" s="107" t="s">
        <v>0</v>
      </c>
      <c r="D136" s="107" t="s">
        <v>0</v>
      </c>
      <c r="N136" s="107" t="s">
        <v>0</v>
      </c>
      <c r="O136" s="107" t="s">
        <v>0</v>
      </c>
    </row>
    <row r="137" spans="3:15" s="18" customFormat="1" x14ac:dyDescent="0.2">
      <c r="C137" s="107" t="s">
        <v>0</v>
      </c>
      <c r="D137" s="107" t="s">
        <v>0</v>
      </c>
      <c r="N137" s="107" t="s">
        <v>0</v>
      </c>
      <c r="O137" s="107" t="s">
        <v>0</v>
      </c>
    </row>
    <row r="138" spans="3:15" s="18" customFormat="1" x14ac:dyDescent="0.2">
      <c r="C138" s="107" t="s">
        <v>0</v>
      </c>
      <c r="D138" s="107" t="s">
        <v>0</v>
      </c>
      <c r="N138" s="107" t="s">
        <v>0</v>
      </c>
      <c r="O138" s="107" t="s">
        <v>0</v>
      </c>
    </row>
    <row r="139" spans="3:15" s="18" customFormat="1" x14ac:dyDescent="0.2">
      <c r="C139" s="107" t="s">
        <v>0</v>
      </c>
      <c r="D139" s="107" t="s">
        <v>0</v>
      </c>
      <c r="N139" s="107" t="s">
        <v>0</v>
      </c>
      <c r="O139" s="107" t="s">
        <v>0</v>
      </c>
    </row>
    <row r="140" spans="3:15" s="18" customFormat="1" x14ac:dyDescent="0.2">
      <c r="C140" s="107" t="s">
        <v>0</v>
      </c>
      <c r="D140" s="107" t="s">
        <v>0</v>
      </c>
      <c r="N140" s="107" t="s">
        <v>0</v>
      </c>
      <c r="O140" s="107" t="s">
        <v>0</v>
      </c>
    </row>
    <row r="141" spans="3:15" s="18" customFormat="1" x14ac:dyDescent="0.2">
      <c r="C141" s="107" t="s">
        <v>0</v>
      </c>
      <c r="D141" s="107" t="s">
        <v>0</v>
      </c>
      <c r="N141" s="107" t="s">
        <v>0</v>
      </c>
      <c r="O141" s="107" t="s">
        <v>0</v>
      </c>
    </row>
    <row r="142" spans="3:15" s="18" customFormat="1" x14ac:dyDescent="0.2">
      <c r="C142" s="107" t="s">
        <v>0</v>
      </c>
      <c r="D142" s="107" t="s">
        <v>0</v>
      </c>
      <c r="N142" s="107" t="s">
        <v>0</v>
      </c>
      <c r="O142" s="107" t="s">
        <v>0</v>
      </c>
    </row>
    <row r="143" spans="3:15" s="18" customFormat="1" x14ac:dyDescent="0.2">
      <c r="C143" s="107" t="s">
        <v>0</v>
      </c>
      <c r="D143" s="107" t="s">
        <v>0</v>
      </c>
      <c r="N143" s="107" t="s">
        <v>0</v>
      </c>
      <c r="O143" s="107" t="s">
        <v>0</v>
      </c>
    </row>
    <row r="144" spans="3:15" s="18" customFormat="1" x14ac:dyDescent="0.2">
      <c r="C144" s="107" t="s">
        <v>0</v>
      </c>
      <c r="D144" s="107" t="s">
        <v>0</v>
      </c>
      <c r="N144" s="107" t="s">
        <v>0</v>
      </c>
      <c r="O144" s="107" t="s">
        <v>0</v>
      </c>
    </row>
    <row r="145" spans="3:15" s="18" customFormat="1" x14ac:dyDescent="0.2">
      <c r="C145" s="107" t="s">
        <v>0</v>
      </c>
      <c r="D145" s="107" t="s">
        <v>0</v>
      </c>
      <c r="N145" s="107" t="s">
        <v>0</v>
      </c>
      <c r="O145" s="107" t="s">
        <v>0</v>
      </c>
    </row>
    <row r="146" spans="3:15" s="18" customFormat="1" x14ac:dyDescent="0.2">
      <c r="C146" s="107" t="s">
        <v>0</v>
      </c>
      <c r="D146" s="107" t="s">
        <v>0</v>
      </c>
      <c r="N146" s="107" t="s">
        <v>0</v>
      </c>
      <c r="O146" s="107" t="s">
        <v>0</v>
      </c>
    </row>
    <row r="147" spans="3:15" s="18" customFormat="1" x14ac:dyDescent="0.2">
      <c r="C147" s="107" t="s">
        <v>0</v>
      </c>
      <c r="D147" s="107" t="s">
        <v>0</v>
      </c>
      <c r="N147" s="107" t="s">
        <v>0</v>
      </c>
      <c r="O147" s="107" t="s">
        <v>0</v>
      </c>
    </row>
    <row r="148" spans="3:15" s="18" customFormat="1" x14ac:dyDescent="0.2">
      <c r="C148" s="107" t="s">
        <v>0</v>
      </c>
      <c r="D148" s="107" t="s">
        <v>0</v>
      </c>
      <c r="N148" s="107" t="s">
        <v>0</v>
      </c>
      <c r="O148" s="107" t="s">
        <v>0</v>
      </c>
    </row>
    <row r="149" spans="3:15" s="18" customFormat="1" x14ac:dyDescent="0.2">
      <c r="C149" s="107" t="s">
        <v>0</v>
      </c>
      <c r="D149" s="107" t="s">
        <v>0</v>
      </c>
      <c r="N149" s="107" t="s">
        <v>0</v>
      </c>
      <c r="O149" s="107" t="s">
        <v>0</v>
      </c>
    </row>
    <row r="150" spans="3:15" s="18" customFormat="1" x14ac:dyDescent="0.2">
      <c r="C150" s="107" t="s">
        <v>0</v>
      </c>
      <c r="D150" s="107" t="s">
        <v>0</v>
      </c>
      <c r="N150" s="107" t="s">
        <v>0</v>
      </c>
      <c r="O150" s="107" t="s">
        <v>0</v>
      </c>
    </row>
    <row r="151" spans="3:15" s="18" customFormat="1" x14ac:dyDescent="0.2">
      <c r="C151" s="107" t="s">
        <v>0</v>
      </c>
      <c r="D151" s="107" t="s">
        <v>0</v>
      </c>
      <c r="N151" s="107" t="s">
        <v>0</v>
      </c>
      <c r="O151" s="107" t="s">
        <v>0</v>
      </c>
    </row>
    <row r="152" spans="3:15" s="18" customFormat="1" x14ac:dyDescent="0.2">
      <c r="C152" s="107" t="s">
        <v>0</v>
      </c>
      <c r="D152" s="107" t="s">
        <v>0</v>
      </c>
      <c r="N152" s="107" t="s">
        <v>0</v>
      </c>
      <c r="O152" s="107" t="s">
        <v>0</v>
      </c>
    </row>
    <row r="153" spans="3:15" s="18" customFormat="1" x14ac:dyDescent="0.2">
      <c r="C153" s="107" t="s">
        <v>0</v>
      </c>
      <c r="D153" s="107" t="s">
        <v>0</v>
      </c>
      <c r="N153" s="107" t="s">
        <v>0</v>
      </c>
      <c r="O153" s="107" t="s">
        <v>0</v>
      </c>
    </row>
    <row r="154" spans="3:15" s="18" customFormat="1" x14ac:dyDescent="0.2">
      <c r="C154" s="107" t="s">
        <v>0</v>
      </c>
      <c r="D154" s="107" t="s">
        <v>0</v>
      </c>
      <c r="N154" s="107" t="s">
        <v>0</v>
      </c>
      <c r="O154" s="107" t="s">
        <v>0</v>
      </c>
    </row>
    <row r="155" spans="3:15" s="18" customFormat="1" x14ac:dyDescent="0.2">
      <c r="C155" s="107" t="s">
        <v>0</v>
      </c>
      <c r="D155" s="107" t="s">
        <v>0</v>
      </c>
      <c r="N155" s="107" t="s">
        <v>0</v>
      </c>
      <c r="O155" s="107" t="s">
        <v>0</v>
      </c>
    </row>
    <row r="156" spans="3:15" s="18" customFormat="1" x14ac:dyDescent="0.2">
      <c r="C156" s="107" t="s">
        <v>0</v>
      </c>
      <c r="D156" s="107" t="s">
        <v>0</v>
      </c>
      <c r="N156" s="107" t="s">
        <v>0</v>
      </c>
      <c r="O156" s="107" t="s">
        <v>0</v>
      </c>
    </row>
    <row r="157" spans="3:15" s="18" customFormat="1" x14ac:dyDescent="0.2">
      <c r="C157" s="107" t="s">
        <v>0</v>
      </c>
      <c r="D157" s="107" t="s">
        <v>0</v>
      </c>
      <c r="N157" s="107" t="s">
        <v>0</v>
      </c>
      <c r="O157" s="107" t="s">
        <v>0</v>
      </c>
    </row>
    <row r="158" spans="3:15" s="18" customFormat="1" x14ac:dyDescent="0.2">
      <c r="C158" s="107" t="s">
        <v>0</v>
      </c>
      <c r="D158" s="107" t="s">
        <v>0</v>
      </c>
      <c r="N158" s="107" t="s">
        <v>0</v>
      </c>
      <c r="O158" s="107" t="s">
        <v>0</v>
      </c>
    </row>
    <row r="159" spans="3:15" s="18" customFormat="1" x14ac:dyDescent="0.2">
      <c r="C159" s="107" t="s">
        <v>0</v>
      </c>
      <c r="D159" s="107" t="s">
        <v>0</v>
      </c>
      <c r="N159" s="107" t="s">
        <v>0</v>
      </c>
      <c r="O159" s="107" t="s">
        <v>0</v>
      </c>
    </row>
    <row r="160" spans="3:15" s="18" customFormat="1" x14ac:dyDescent="0.2">
      <c r="C160" s="107" t="s">
        <v>0</v>
      </c>
      <c r="D160" s="107" t="s">
        <v>0</v>
      </c>
      <c r="N160" s="107" t="s">
        <v>0</v>
      </c>
      <c r="O160" s="107" t="s">
        <v>0</v>
      </c>
    </row>
    <row r="161" spans="3:15" s="18" customFormat="1" x14ac:dyDescent="0.2">
      <c r="C161" s="107" t="s">
        <v>0</v>
      </c>
      <c r="D161" s="107" t="s">
        <v>0</v>
      </c>
      <c r="N161" s="107" t="s">
        <v>0</v>
      </c>
      <c r="O161" s="107" t="s">
        <v>0</v>
      </c>
    </row>
    <row r="162" spans="3:15" s="18" customFormat="1" x14ac:dyDescent="0.2">
      <c r="C162" s="107" t="s">
        <v>0</v>
      </c>
      <c r="D162" s="107" t="s">
        <v>0</v>
      </c>
      <c r="N162" s="107" t="s">
        <v>0</v>
      </c>
      <c r="O162" s="107" t="s">
        <v>0</v>
      </c>
    </row>
    <row r="163" spans="3:15" s="18" customFormat="1" x14ac:dyDescent="0.2">
      <c r="C163" s="107" t="s">
        <v>0</v>
      </c>
      <c r="D163" s="107" t="s">
        <v>0</v>
      </c>
      <c r="N163" s="107" t="s">
        <v>0</v>
      </c>
      <c r="O163" s="107" t="s">
        <v>0</v>
      </c>
    </row>
    <row r="164" spans="3:15" s="18" customFormat="1" x14ac:dyDescent="0.2">
      <c r="C164" s="107" t="s">
        <v>0</v>
      </c>
      <c r="D164" s="107" t="s">
        <v>0</v>
      </c>
      <c r="N164" s="107" t="s">
        <v>0</v>
      </c>
      <c r="O164" s="107" t="s">
        <v>0</v>
      </c>
    </row>
    <row r="165" spans="3:15" s="18" customFormat="1" x14ac:dyDescent="0.2">
      <c r="C165" s="107" t="s">
        <v>0</v>
      </c>
      <c r="D165" s="107" t="s">
        <v>0</v>
      </c>
      <c r="N165" s="107" t="s">
        <v>0</v>
      </c>
      <c r="O165" s="107" t="s">
        <v>0</v>
      </c>
    </row>
    <row r="166" spans="3:15" s="18" customFormat="1" x14ac:dyDescent="0.2">
      <c r="C166" s="107" t="s">
        <v>0</v>
      </c>
      <c r="D166" s="107" t="s">
        <v>0</v>
      </c>
      <c r="N166" s="107" t="s">
        <v>0</v>
      </c>
      <c r="O166" s="107" t="s">
        <v>0</v>
      </c>
    </row>
    <row r="167" spans="3:15" s="18" customFormat="1" x14ac:dyDescent="0.2">
      <c r="C167" s="107" t="s">
        <v>0</v>
      </c>
      <c r="D167" s="107" t="s">
        <v>0</v>
      </c>
      <c r="N167" s="107" t="s">
        <v>0</v>
      </c>
      <c r="O167" s="107" t="s">
        <v>0</v>
      </c>
    </row>
    <row r="168" spans="3:15" s="18" customFormat="1" x14ac:dyDescent="0.2">
      <c r="C168" s="107" t="s">
        <v>0</v>
      </c>
      <c r="D168" s="107" t="s">
        <v>0</v>
      </c>
      <c r="N168" s="107" t="s">
        <v>0</v>
      </c>
      <c r="O168" s="107" t="s">
        <v>0</v>
      </c>
    </row>
    <row r="169" spans="3:15" s="18" customFormat="1" x14ac:dyDescent="0.2">
      <c r="C169" s="107" t="s">
        <v>0</v>
      </c>
      <c r="D169" s="107" t="s">
        <v>0</v>
      </c>
      <c r="N169" s="107" t="s">
        <v>0</v>
      </c>
      <c r="O169" s="107" t="s">
        <v>0</v>
      </c>
    </row>
    <row r="170" spans="3:15" s="18" customFormat="1" x14ac:dyDescent="0.2">
      <c r="C170" s="107" t="s">
        <v>0</v>
      </c>
      <c r="D170" s="107" t="s">
        <v>0</v>
      </c>
      <c r="N170" s="107" t="s">
        <v>0</v>
      </c>
      <c r="O170" s="107" t="s">
        <v>0</v>
      </c>
    </row>
    <row r="171" spans="3:15" s="18" customFormat="1" x14ac:dyDescent="0.2">
      <c r="C171" s="107" t="s">
        <v>0</v>
      </c>
      <c r="D171" s="107" t="s">
        <v>0</v>
      </c>
      <c r="N171" s="107" t="s">
        <v>0</v>
      </c>
      <c r="O171" s="107" t="s">
        <v>0</v>
      </c>
    </row>
    <row r="172" spans="3:15" s="18" customFormat="1" x14ac:dyDescent="0.2">
      <c r="C172" s="107" t="s">
        <v>0</v>
      </c>
      <c r="D172" s="107" t="s">
        <v>0</v>
      </c>
      <c r="N172" s="107" t="s">
        <v>0</v>
      </c>
      <c r="O172" s="107" t="s">
        <v>0</v>
      </c>
    </row>
    <row r="173" spans="3:15" s="18" customFormat="1" x14ac:dyDescent="0.2">
      <c r="C173" s="107" t="s">
        <v>0</v>
      </c>
      <c r="D173" s="107" t="s">
        <v>0</v>
      </c>
      <c r="N173" s="107" t="s">
        <v>0</v>
      </c>
      <c r="O173" s="107" t="s">
        <v>0</v>
      </c>
    </row>
    <row r="174" spans="3:15" s="18" customFormat="1" x14ac:dyDescent="0.2">
      <c r="C174" s="107" t="s">
        <v>0</v>
      </c>
      <c r="D174" s="107" t="s">
        <v>0</v>
      </c>
      <c r="N174" s="107" t="s">
        <v>0</v>
      </c>
      <c r="O174" s="107" t="s">
        <v>0</v>
      </c>
    </row>
    <row r="175" spans="3:15" s="18" customFormat="1" x14ac:dyDescent="0.2">
      <c r="C175" s="107" t="s">
        <v>0</v>
      </c>
      <c r="D175" s="107" t="s">
        <v>0</v>
      </c>
      <c r="N175" s="107" t="s">
        <v>0</v>
      </c>
      <c r="O175" s="107" t="s">
        <v>0</v>
      </c>
    </row>
    <row r="176" spans="3:15" s="18" customFormat="1" x14ac:dyDescent="0.2">
      <c r="C176" s="107" t="s">
        <v>0</v>
      </c>
      <c r="D176" s="107" t="s">
        <v>0</v>
      </c>
      <c r="N176" s="107" t="s">
        <v>0</v>
      </c>
      <c r="O176" s="107" t="s">
        <v>0</v>
      </c>
    </row>
    <row r="177" spans="3:15" s="18" customFormat="1" x14ac:dyDescent="0.2">
      <c r="C177" s="107" t="s">
        <v>0</v>
      </c>
      <c r="D177" s="107" t="s">
        <v>0</v>
      </c>
      <c r="N177" s="107" t="s">
        <v>0</v>
      </c>
      <c r="O177" s="107" t="s">
        <v>0</v>
      </c>
    </row>
    <row r="178" spans="3:15" s="18" customFormat="1" x14ac:dyDescent="0.2">
      <c r="C178" s="107" t="s">
        <v>0</v>
      </c>
      <c r="D178" s="107" t="s">
        <v>0</v>
      </c>
      <c r="N178" s="107" t="s">
        <v>0</v>
      </c>
      <c r="O178" s="107" t="s">
        <v>0</v>
      </c>
    </row>
    <row r="179" spans="3:15" s="18" customFormat="1" x14ac:dyDescent="0.2">
      <c r="C179" s="107" t="s">
        <v>0</v>
      </c>
      <c r="D179" s="107" t="s">
        <v>0</v>
      </c>
      <c r="N179" s="107" t="s">
        <v>0</v>
      </c>
      <c r="O179" s="107" t="s">
        <v>0</v>
      </c>
    </row>
    <row r="180" spans="3:15" s="18" customFormat="1" x14ac:dyDescent="0.2">
      <c r="C180" s="107" t="s">
        <v>0</v>
      </c>
      <c r="D180" s="107" t="s">
        <v>0</v>
      </c>
      <c r="N180" s="107" t="s">
        <v>0</v>
      </c>
      <c r="O180" s="107" t="s">
        <v>0</v>
      </c>
    </row>
    <row r="181" spans="3:15" s="18" customFormat="1" x14ac:dyDescent="0.2">
      <c r="C181" s="107" t="s">
        <v>0</v>
      </c>
      <c r="D181" s="107" t="s">
        <v>0</v>
      </c>
      <c r="N181" s="107" t="s">
        <v>0</v>
      </c>
      <c r="O181" s="107" t="s">
        <v>0</v>
      </c>
    </row>
    <row r="182" spans="3:15" s="18" customFormat="1" x14ac:dyDescent="0.2">
      <c r="C182" s="107" t="s">
        <v>0</v>
      </c>
      <c r="D182" s="107" t="s">
        <v>0</v>
      </c>
      <c r="N182" s="107" t="s">
        <v>0</v>
      </c>
      <c r="O182" s="107" t="s">
        <v>0</v>
      </c>
    </row>
    <row r="183" spans="3:15" s="18" customFormat="1" x14ac:dyDescent="0.2">
      <c r="C183" s="107" t="s">
        <v>0</v>
      </c>
      <c r="D183" s="107" t="s">
        <v>0</v>
      </c>
      <c r="N183" s="107" t="s">
        <v>0</v>
      </c>
      <c r="O183" s="107" t="s">
        <v>0</v>
      </c>
    </row>
    <row r="184" spans="3:15" s="18" customFormat="1" x14ac:dyDescent="0.2">
      <c r="C184" s="107" t="s">
        <v>0</v>
      </c>
      <c r="D184" s="107" t="s">
        <v>0</v>
      </c>
      <c r="N184" s="107" t="s">
        <v>0</v>
      </c>
      <c r="O184" s="107" t="s">
        <v>0</v>
      </c>
    </row>
    <row r="185" spans="3:15" s="18" customFormat="1" x14ac:dyDescent="0.2">
      <c r="C185" s="107" t="s">
        <v>0</v>
      </c>
      <c r="D185" s="107" t="s">
        <v>0</v>
      </c>
      <c r="N185" s="107" t="s">
        <v>0</v>
      </c>
      <c r="O185" s="107" t="s">
        <v>0</v>
      </c>
    </row>
    <row r="186" spans="3:15" s="18" customFormat="1" x14ac:dyDescent="0.2">
      <c r="C186" s="107" t="s">
        <v>0</v>
      </c>
      <c r="D186" s="107" t="s">
        <v>0</v>
      </c>
      <c r="N186" s="107" t="s">
        <v>0</v>
      </c>
      <c r="O186" s="107" t="s">
        <v>0</v>
      </c>
    </row>
    <row r="187" spans="3:15" s="18" customFormat="1" x14ac:dyDescent="0.2">
      <c r="C187" s="107" t="s">
        <v>0</v>
      </c>
      <c r="D187" s="107" t="s">
        <v>0</v>
      </c>
      <c r="N187" s="107" t="s">
        <v>0</v>
      </c>
      <c r="O187" s="107" t="s">
        <v>0</v>
      </c>
    </row>
    <row r="188" spans="3:15" s="18" customFormat="1" x14ac:dyDescent="0.2">
      <c r="C188" s="107" t="s">
        <v>0</v>
      </c>
      <c r="D188" s="107" t="s">
        <v>0</v>
      </c>
      <c r="N188" s="107" t="s">
        <v>0</v>
      </c>
      <c r="O188" s="107" t="s">
        <v>0</v>
      </c>
    </row>
    <row r="189" spans="3:15" s="18" customFormat="1" x14ac:dyDescent="0.2">
      <c r="C189" s="107" t="s">
        <v>0</v>
      </c>
      <c r="D189" s="107" t="s">
        <v>0</v>
      </c>
      <c r="N189" s="107" t="s">
        <v>0</v>
      </c>
      <c r="O189" s="107" t="s">
        <v>0</v>
      </c>
    </row>
    <row r="190" spans="3:15" s="18" customFormat="1" x14ac:dyDescent="0.2">
      <c r="C190" s="107" t="s">
        <v>0</v>
      </c>
      <c r="D190" s="107" t="s">
        <v>0</v>
      </c>
      <c r="N190" s="107" t="s">
        <v>0</v>
      </c>
      <c r="O190" s="107" t="s">
        <v>0</v>
      </c>
    </row>
    <row r="191" spans="3:15" s="18" customFormat="1" x14ac:dyDescent="0.2">
      <c r="C191" s="107" t="s">
        <v>0</v>
      </c>
      <c r="D191" s="107" t="s">
        <v>0</v>
      </c>
      <c r="N191" s="107" t="s">
        <v>0</v>
      </c>
      <c r="O191" s="107" t="s">
        <v>0</v>
      </c>
    </row>
    <row r="192" spans="3:15" s="18" customFormat="1" x14ac:dyDescent="0.2">
      <c r="C192" s="107" t="s">
        <v>0</v>
      </c>
      <c r="D192" s="107" t="s">
        <v>0</v>
      </c>
      <c r="N192" s="107" t="s">
        <v>0</v>
      </c>
      <c r="O192" s="107" t="s">
        <v>0</v>
      </c>
    </row>
    <row r="193" spans="3:15" s="18" customFormat="1" x14ac:dyDescent="0.2">
      <c r="C193" s="107" t="s">
        <v>0</v>
      </c>
      <c r="D193" s="107" t="s">
        <v>0</v>
      </c>
      <c r="N193" s="107" t="s">
        <v>0</v>
      </c>
      <c r="O193" s="107" t="s">
        <v>0</v>
      </c>
    </row>
    <row r="194" spans="3:15" s="18" customFormat="1" x14ac:dyDescent="0.2">
      <c r="C194" s="107" t="s">
        <v>0</v>
      </c>
      <c r="D194" s="107" t="s">
        <v>0</v>
      </c>
      <c r="N194" s="107" t="s">
        <v>0</v>
      </c>
      <c r="O194" s="107" t="s">
        <v>0</v>
      </c>
    </row>
    <row r="195" spans="3:15" s="18" customFormat="1" x14ac:dyDescent="0.2">
      <c r="C195" s="107" t="s">
        <v>0</v>
      </c>
      <c r="D195" s="107" t="s">
        <v>0</v>
      </c>
      <c r="N195" s="107" t="s">
        <v>0</v>
      </c>
      <c r="O195" s="107" t="s">
        <v>0</v>
      </c>
    </row>
    <row r="196" spans="3:15" s="18" customFormat="1" x14ac:dyDescent="0.2">
      <c r="C196" s="107" t="s">
        <v>0</v>
      </c>
      <c r="D196" s="107" t="s">
        <v>0</v>
      </c>
      <c r="N196" s="107" t="s">
        <v>0</v>
      </c>
      <c r="O196" s="107" t="s">
        <v>0</v>
      </c>
    </row>
    <row r="197" spans="3:15" s="18" customFormat="1" x14ac:dyDescent="0.2">
      <c r="C197" s="107" t="s">
        <v>0</v>
      </c>
      <c r="D197" s="107" t="s">
        <v>0</v>
      </c>
      <c r="N197" s="107" t="s">
        <v>0</v>
      </c>
      <c r="O197" s="107" t="s">
        <v>0</v>
      </c>
    </row>
    <row r="198" spans="3:15" s="18" customFormat="1" x14ac:dyDescent="0.2">
      <c r="C198" s="107" t="s">
        <v>0</v>
      </c>
      <c r="D198" s="107" t="s">
        <v>0</v>
      </c>
      <c r="N198" s="107" t="s">
        <v>0</v>
      </c>
      <c r="O198" s="107" t="s">
        <v>0</v>
      </c>
    </row>
    <row r="199" spans="3:15" s="18" customFormat="1" x14ac:dyDescent="0.2">
      <c r="C199" s="107" t="s">
        <v>0</v>
      </c>
      <c r="D199" s="107" t="s">
        <v>0</v>
      </c>
      <c r="N199" s="107" t="s">
        <v>0</v>
      </c>
      <c r="O199" s="107" t="s">
        <v>0</v>
      </c>
    </row>
    <row r="200" spans="3:15" s="18" customFormat="1" x14ac:dyDescent="0.2">
      <c r="C200" s="107" t="s">
        <v>0</v>
      </c>
      <c r="D200" s="107" t="s">
        <v>0</v>
      </c>
      <c r="N200" s="107" t="s">
        <v>0</v>
      </c>
      <c r="O200" s="107" t="s">
        <v>0</v>
      </c>
    </row>
    <row r="201" spans="3:15" s="18" customFormat="1" x14ac:dyDescent="0.2">
      <c r="C201" s="107" t="s">
        <v>0</v>
      </c>
      <c r="D201" s="107" t="s">
        <v>0</v>
      </c>
      <c r="N201" s="107" t="s">
        <v>0</v>
      </c>
      <c r="O201" s="107" t="s">
        <v>0</v>
      </c>
    </row>
    <row r="202" spans="3:15" s="18" customFormat="1" x14ac:dyDescent="0.2">
      <c r="C202" s="107" t="s">
        <v>0</v>
      </c>
      <c r="D202" s="107" t="s">
        <v>0</v>
      </c>
      <c r="N202" s="107" t="s">
        <v>0</v>
      </c>
      <c r="O202" s="107" t="s">
        <v>0</v>
      </c>
    </row>
    <row r="203" spans="3:15" s="18" customFormat="1" x14ac:dyDescent="0.2">
      <c r="C203" s="107" t="s">
        <v>0</v>
      </c>
      <c r="D203" s="107" t="s">
        <v>0</v>
      </c>
      <c r="N203" s="107" t="s">
        <v>0</v>
      </c>
      <c r="O203" s="107" t="s">
        <v>0</v>
      </c>
    </row>
    <row r="204" spans="3:15" s="18" customFormat="1" x14ac:dyDescent="0.2">
      <c r="C204" s="107" t="s">
        <v>0</v>
      </c>
      <c r="D204" s="107" t="s">
        <v>0</v>
      </c>
      <c r="N204" s="107" t="s">
        <v>0</v>
      </c>
      <c r="O204" s="107" t="s">
        <v>0</v>
      </c>
    </row>
    <row r="205" spans="3:15" s="18" customFormat="1" x14ac:dyDescent="0.2">
      <c r="C205" s="107" t="s">
        <v>0</v>
      </c>
      <c r="D205" s="107" t="s">
        <v>0</v>
      </c>
      <c r="N205" s="107" t="s">
        <v>0</v>
      </c>
      <c r="O205" s="107" t="s">
        <v>0</v>
      </c>
    </row>
    <row r="206" spans="3:15" s="18" customFormat="1" x14ac:dyDescent="0.2">
      <c r="C206" s="107" t="s">
        <v>0</v>
      </c>
      <c r="D206" s="107" t="s">
        <v>0</v>
      </c>
      <c r="N206" s="107" t="s">
        <v>0</v>
      </c>
      <c r="O206" s="107" t="s">
        <v>0</v>
      </c>
    </row>
    <row r="207" spans="3:15" s="18" customFormat="1" x14ac:dyDescent="0.2">
      <c r="C207" s="107" t="s">
        <v>0</v>
      </c>
      <c r="D207" s="107" t="s">
        <v>0</v>
      </c>
      <c r="N207" s="107" t="s">
        <v>0</v>
      </c>
      <c r="O207" s="107" t="s">
        <v>0</v>
      </c>
    </row>
    <row r="208" spans="3:15" s="18" customFormat="1" x14ac:dyDescent="0.2">
      <c r="C208" s="107" t="s">
        <v>0</v>
      </c>
      <c r="D208" s="107" t="s">
        <v>0</v>
      </c>
      <c r="N208" s="107" t="s">
        <v>0</v>
      </c>
      <c r="O208" s="107" t="s">
        <v>0</v>
      </c>
    </row>
    <row r="209" spans="3:15" s="18" customFormat="1" x14ac:dyDescent="0.2">
      <c r="C209" s="107" t="s">
        <v>0</v>
      </c>
      <c r="D209" s="107" t="s">
        <v>0</v>
      </c>
      <c r="N209" s="107" t="s">
        <v>0</v>
      </c>
      <c r="O209" s="107" t="s">
        <v>0</v>
      </c>
    </row>
    <row r="210" spans="3:15" s="18" customFormat="1" x14ac:dyDescent="0.2">
      <c r="C210" s="107" t="s">
        <v>0</v>
      </c>
      <c r="D210" s="107" t="s">
        <v>0</v>
      </c>
      <c r="N210" s="107" t="s">
        <v>0</v>
      </c>
      <c r="O210" s="107" t="s">
        <v>0</v>
      </c>
    </row>
    <row r="211" spans="3:15" s="18" customFormat="1" x14ac:dyDescent="0.2">
      <c r="C211" s="107" t="s">
        <v>0</v>
      </c>
      <c r="D211" s="107" t="s">
        <v>0</v>
      </c>
      <c r="N211" s="107" t="s">
        <v>0</v>
      </c>
      <c r="O211" s="107" t="s">
        <v>0</v>
      </c>
    </row>
    <row r="212" spans="3:15" s="18" customFormat="1" x14ac:dyDescent="0.2">
      <c r="C212" s="107" t="s">
        <v>0</v>
      </c>
      <c r="D212" s="107" t="s">
        <v>0</v>
      </c>
      <c r="N212" s="107" t="s">
        <v>0</v>
      </c>
      <c r="O212" s="107" t="s">
        <v>0</v>
      </c>
    </row>
    <row r="213" spans="3:15" s="18" customFormat="1" x14ac:dyDescent="0.2">
      <c r="C213" s="107" t="s">
        <v>0</v>
      </c>
      <c r="D213" s="107" t="s">
        <v>0</v>
      </c>
      <c r="N213" s="107" t="s">
        <v>0</v>
      </c>
      <c r="O213" s="107" t="s">
        <v>0</v>
      </c>
    </row>
    <row r="214" spans="3:15" s="18" customFormat="1" x14ac:dyDescent="0.2">
      <c r="C214" s="107" t="s">
        <v>0</v>
      </c>
      <c r="D214" s="107" t="s">
        <v>0</v>
      </c>
      <c r="N214" s="107" t="s">
        <v>0</v>
      </c>
      <c r="O214" s="107" t="s">
        <v>0</v>
      </c>
    </row>
    <row r="215" spans="3:15" s="18" customFormat="1" x14ac:dyDescent="0.2">
      <c r="C215" s="107" t="s">
        <v>0</v>
      </c>
      <c r="D215" s="107" t="s">
        <v>0</v>
      </c>
      <c r="N215" s="107" t="s">
        <v>0</v>
      </c>
      <c r="O215" s="107" t="s">
        <v>0</v>
      </c>
    </row>
    <row r="216" spans="3:15" s="18" customFormat="1" x14ac:dyDescent="0.2">
      <c r="C216" s="107" t="s">
        <v>0</v>
      </c>
      <c r="D216" s="107" t="s">
        <v>0</v>
      </c>
      <c r="N216" s="107" t="s">
        <v>0</v>
      </c>
      <c r="O216" s="107" t="s">
        <v>0</v>
      </c>
    </row>
    <row r="217" spans="3:15" s="18" customFormat="1" x14ac:dyDescent="0.2">
      <c r="C217" s="107" t="s">
        <v>0</v>
      </c>
      <c r="D217" s="107" t="s">
        <v>0</v>
      </c>
      <c r="N217" s="107" t="s">
        <v>0</v>
      </c>
      <c r="O217" s="107" t="s">
        <v>0</v>
      </c>
    </row>
    <row r="218" spans="3:15" s="18" customFormat="1" x14ac:dyDescent="0.2">
      <c r="C218" s="107" t="s">
        <v>0</v>
      </c>
      <c r="D218" s="107" t="s">
        <v>0</v>
      </c>
      <c r="N218" s="107" t="s">
        <v>0</v>
      </c>
      <c r="O218" s="107" t="s">
        <v>0</v>
      </c>
    </row>
    <row r="219" spans="3:15" s="18" customFormat="1" x14ac:dyDescent="0.2">
      <c r="C219" s="107" t="s">
        <v>0</v>
      </c>
      <c r="D219" s="107" t="s">
        <v>0</v>
      </c>
      <c r="N219" s="107" t="s">
        <v>0</v>
      </c>
      <c r="O219" s="107" t="s">
        <v>0</v>
      </c>
    </row>
    <row r="220" spans="3:15" s="18" customFormat="1" x14ac:dyDescent="0.2">
      <c r="C220" s="107" t="s">
        <v>0</v>
      </c>
      <c r="D220" s="107" t="s">
        <v>0</v>
      </c>
      <c r="N220" s="107" t="s">
        <v>0</v>
      </c>
      <c r="O220" s="107" t="s">
        <v>0</v>
      </c>
    </row>
    <row r="221" spans="3:15" s="18" customFormat="1" x14ac:dyDescent="0.2">
      <c r="C221" s="107" t="s">
        <v>0</v>
      </c>
      <c r="D221" s="107" t="s">
        <v>0</v>
      </c>
      <c r="N221" s="107" t="s">
        <v>0</v>
      </c>
      <c r="O221" s="107" t="s">
        <v>0</v>
      </c>
    </row>
    <row r="222" spans="3:15" s="18" customFormat="1" x14ac:dyDescent="0.2">
      <c r="C222" s="107" t="s">
        <v>0</v>
      </c>
      <c r="D222" s="107" t="s">
        <v>0</v>
      </c>
      <c r="N222" s="107" t="s">
        <v>0</v>
      </c>
      <c r="O222" s="107" t="s">
        <v>0</v>
      </c>
    </row>
    <row r="223" spans="3:15" s="18" customFormat="1" x14ac:dyDescent="0.2">
      <c r="C223" s="107" t="s">
        <v>0</v>
      </c>
      <c r="D223" s="107" t="s">
        <v>0</v>
      </c>
      <c r="N223" s="107" t="s">
        <v>0</v>
      </c>
      <c r="O223" s="107" t="s">
        <v>0</v>
      </c>
    </row>
    <row r="224" spans="3:15" s="18" customFormat="1" x14ac:dyDescent="0.2">
      <c r="C224" s="107" t="s">
        <v>0</v>
      </c>
      <c r="D224" s="107" t="s">
        <v>0</v>
      </c>
      <c r="N224" s="107" t="s">
        <v>0</v>
      </c>
      <c r="O224" s="107" t="s">
        <v>0</v>
      </c>
    </row>
    <row r="225" spans="3:15" s="18" customFormat="1" x14ac:dyDescent="0.2">
      <c r="C225" s="107" t="s">
        <v>0</v>
      </c>
      <c r="D225" s="107" t="s">
        <v>0</v>
      </c>
      <c r="N225" s="107" t="s">
        <v>0</v>
      </c>
      <c r="O225" s="107" t="s">
        <v>0</v>
      </c>
    </row>
    <row r="226" spans="3:15" s="18" customFormat="1" x14ac:dyDescent="0.2">
      <c r="C226" s="107" t="s">
        <v>0</v>
      </c>
      <c r="D226" s="107" t="s">
        <v>0</v>
      </c>
      <c r="N226" s="107" t="s">
        <v>0</v>
      </c>
      <c r="O226" s="107" t="s">
        <v>0</v>
      </c>
    </row>
    <row r="227" spans="3:15" s="18" customFormat="1" x14ac:dyDescent="0.2">
      <c r="C227" s="107" t="s">
        <v>0</v>
      </c>
      <c r="D227" s="107" t="s">
        <v>0</v>
      </c>
      <c r="N227" s="107" t="s">
        <v>0</v>
      </c>
      <c r="O227" s="107" t="s">
        <v>0</v>
      </c>
    </row>
    <row r="228" spans="3:15" s="18" customFormat="1" x14ac:dyDescent="0.2">
      <c r="C228" s="107" t="s">
        <v>0</v>
      </c>
      <c r="D228" s="107" t="s">
        <v>0</v>
      </c>
      <c r="N228" s="107" t="s">
        <v>0</v>
      </c>
      <c r="O228" s="107" t="s">
        <v>0</v>
      </c>
    </row>
    <row r="229" spans="3:15" s="18" customFormat="1" x14ac:dyDescent="0.2">
      <c r="C229" s="107" t="s">
        <v>0</v>
      </c>
      <c r="D229" s="107" t="s">
        <v>0</v>
      </c>
      <c r="N229" s="107" t="s">
        <v>0</v>
      </c>
      <c r="O229" s="107" t="s">
        <v>0</v>
      </c>
    </row>
    <row r="230" spans="3:15" s="18" customFormat="1" x14ac:dyDescent="0.2">
      <c r="C230" s="107" t="s">
        <v>0</v>
      </c>
      <c r="D230" s="107" t="s">
        <v>0</v>
      </c>
      <c r="N230" s="107" t="s">
        <v>0</v>
      </c>
      <c r="O230" s="107" t="s">
        <v>0</v>
      </c>
    </row>
    <row r="231" spans="3:15" s="18" customFormat="1" x14ac:dyDescent="0.2">
      <c r="C231" s="107" t="s">
        <v>0</v>
      </c>
      <c r="D231" s="107" t="s">
        <v>0</v>
      </c>
      <c r="N231" s="107" t="s">
        <v>0</v>
      </c>
      <c r="O231" s="107" t="s">
        <v>0</v>
      </c>
    </row>
    <row r="232" spans="3:15" s="18" customFormat="1" x14ac:dyDescent="0.2">
      <c r="C232" s="107" t="s">
        <v>0</v>
      </c>
      <c r="D232" s="107" t="s">
        <v>0</v>
      </c>
      <c r="N232" s="107" t="s">
        <v>0</v>
      </c>
      <c r="O232" s="107" t="s">
        <v>0</v>
      </c>
    </row>
    <row r="233" spans="3:15" s="18" customFormat="1" x14ac:dyDescent="0.2">
      <c r="C233" s="107" t="s">
        <v>0</v>
      </c>
      <c r="D233" s="107" t="s">
        <v>0</v>
      </c>
      <c r="N233" s="107" t="s">
        <v>0</v>
      </c>
      <c r="O233" s="107" t="s">
        <v>0</v>
      </c>
    </row>
    <row r="234" spans="3:15" s="18" customFormat="1" x14ac:dyDescent="0.2">
      <c r="C234" s="107" t="s">
        <v>0</v>
      </c>
      <c r="D234" s="107" t="s">
        <v>0</v>
      </c>
      <c r="N234" s="107" t="s">
        <v>0</v>
      </c>
      <c r="O234" s="107" t="s">
        <v>0</v>
      </c>
    </row>
    <row r="235" spans="3:15" s="18" customFormat="1" x14ac:dyDescent="0.2">
      <c r="C235" s="107" t="s">
        <v>0</v>
      </c>
      <c r="D235" s="107" t="s">
        <v>0</v>
      </c>
      <c r="N235" s="107" t="s">
        <v>0</v>
      </c>
      <c r="O235" s="107" t="s">
        <v>0</v>
      </c>
    </row>
    <row r="236" spans="3:15" s="18" customFormat="1" x14ac:dyDescent="0.2">
      <c r="C236" s="107" t="s">
        <v>0</v>
      </c>
      <c r="D236" s="107" t="s">
        <v>0</v>
      </c>
      <c r="N236" s="107" t="s">
        <v>0</v>
      </c>
      <c r="O236" s="107" t="s">
        <v>0</v>
      </c>
    </row>
    <row r="237" spans="3:15" s="18" customFormat="1" x14ac:dyDescent="0.2">
      <c r="C237" s="107" t="s">
        <v>0</v>
      </c>
      <c r="D237" s="107" t="s">
        <v>0</v>
      </c>
      <c r="N237" s="107" t="s">
        <v>0</v>
      </c>
      <c r="O237" s="107" t="s">
        <v>0</v>
      </c>
    </row>
    <row r="238" spans="3:15" s="18" customFormat="1" x14ac:dyDescent="0.2">
      <c r="C238" s="107" t="s">
        <v>0</v>
      </c>
      <c r="D238" s="107" t="s">
        <v>0</v>
      </c>
      <c r="N238" s="107" t="s">
        <v>0</v>
      </c>
      <c r="O238" s="107" t="s">
        <v>0</v>
      </c>
    </row>
    <row r="239" spans="3:15" s="18" customFormat="1" x14ac:dyDescent="0.2">
      <c r="C239" s="107" t="s">
        <v>0</v>
      </c>
      <c r="D239" s="107" t="s">
        <v>0</v>
      </c>
      <c r="N239" s="107" t="s">
        <v>0</v>
      </c>
      <c r="O239" s="107" t="s">
        <v>0</v>
      </c>
    </row>
    <row r="240" spans="3:15" s="18" customFormat="1" x14ac:dyDescent="0.2">
      <c r="C240" s="107" t="s">
        <v>0</v>
      </c>
      <c r="D240" s="107" t="s">
        <v>0</v>
      </c>
      <c r="N240" s="107" t="s">
        <v>0</v>
      </c>
      <c r="O240" s="107" t="s">
        <v>0</v>
      </c>
    </row>
    <row r="241" spans="3:15" s="18" customFormat="1" x14ac:dyDescent="0.2">
      <c r="C241" s="107" t="s">
        <v>0</v>
      </c>
      <c r="D241" s="107" t="s">
        <v>0</v>
      </c>
      <c r="N241" s="107" t="s">
        <v>0</v>
      </c>
      <c r="O241" s="107" t="s">
        <v>0</v>
      </c>
    </row>
    <row r="242" spans="3:15" s="18" customFormat="1" x14ac:dyDescent="0.2">
      <c r="C242" s="107" t="s">
        <v>0</v>
      </c>
      <c r="D242" s="107" t="s">
        <v>0</v>
      </c>
      <c r="N242" s="107" t="s">
        <v>0</v>
      </c>
      <c r="O242" s="107" t="s">
        <v>0</v>
      </c>
    </row>
    <row r="243" spans="3:15" s="18" customFormat="1" x14ac:dyDescent="0.2">
      <c r="C243" s="107" t="s">
        <v>0</v>
      </c>
      <c r="D243" s="107" t="s">
        <v>0</v>
      </c>
      <c r="N243" s="107" t="s">
        <v>0</v>
      </c>
      <c r="O243" s="107" t="s">
        <v>0</v>
      </c>
    </row>
    <row r="244" spans="3:15" s="18" customFormat="1" x14ac:dyDescent="0.2">
      <c r="C244" s="107" t="s">
        <v>0</v>
      </c>
      <c r="D244" s="107" t="s">
        <v>0</v>
      </c>
      <c r="N244" s="107" t="s">
        <v>0</v>
      </c>
      <c r="O244" s="107" t="s">
        <v>0</v>
      </c>
    </row>
    <row r="245" spans="3:15" s="18" customFormat="1" x14ac:dyDescent="0.2">
      <c r="C245" s="107" t="s">
        <v>0</v>
      </c>
      <c r="D245" s="107" t="s">
        <v>0</v>
      </c>
      <c r="N245" s="107" t="s">
        <v>0</v>
      </c>
      <c r="O245" s="107" t="s">
        <v>0</v>
      </c>
    </row>
    <row r="246" spans="3:15" s="18" customFormat="1" x14ac:dyDescent="0.2">
      <c r="C246" s="107" t="s">
        <v>0</v>
      </c>
      <c r="D246" s="107" t="s">
        <v>0</v>
      </c>
      <c r="N246" s="107" t="s">
        <v>0</v>
      </c>
      <c r="O246" s="107" t="s">
        <v>0</v>
      </c>
    </row>
    <row r="247" spans="3:15" s="18" customFormat="1" x14ac:dyDescent="0.2">
      <c r="C247" s="107" t="s">
        <v>0</v>
      </c>
      <c r="D247" s="107" t="s">
        <v>0</v>
      </c>
      <c r="N247" s="107" t="s">
        <v>0</v>
      </c>
      <c r="O247" s="107" t="s">
        <v>0</v>
      </c>
    </row>
    <row r="248" spans="3:15" s="18" customFormat="1" x14ac:dyDescent="0.2">
      <c r="C248" s="107" t="s">
        <v>0</v>
      </c>
      <c r="D248" s="107" t="s">
        <v>0</v>
      </c>
      <c r="N248" s="107" t="s">
        <v>0</v>
      </c>
      <c r="O248" s="107" t="s">
        <v>0</v>
      </c>
    </row>
    <row r="249" spans="3:15" s="18" customFormat="1" x14ac:dyDescent="0.2">
      <c r="C249" s="107" t="s">
        <v>0</v>
      </c>
      <c r="D249" s="107" t="s">
        <v>0</v>
      </c>
      <c r="N249" s="107" t="s">
        <v>0</v>
      </c>
      <c r="O249" s="107" t="s">
        <v>0</v>
      </c>
    </row>
    <row r="250" spans="3:15" s="18" customFormat="1" x14ac:dyDescent="0.2">
      <c r="C250" s="107" t="s">
        <v>0</v>
      </c>
      <c r="D250" s="107" t="s">
        <v>0</v>
      </c>
      <c r="N250" s="107" t="s">
        <v>0</v>
      </c>
      <c r="O250" s="107" t="s">
        <v>0</v>
      </c>
    </row>
    <row r="251" spans="3:15" s="18" customFormat="1" x14ac:dyDescent="0.2">
      <c r="C251" s="107" t="s">
        <v>0</v>
      </c>
      <c r="D251" s="107" t="s">
        <v>0</v>
      </c>
      <c r="N251" s="107" t="s">
        <v>0</v>
      </c>
      <c r="O251" s="107" t="s">
        <v>0</v>
      </c>
    </row>
    <row r="252" spans="3:15" s="18" customFormat="1" x14ac:dyDescent="0.2">
      <c r="C252" s="107" t="s">
        <v>0</v>
      </c>
      <c r="D252" s="107" t="s">
        <v>0</v>
      </c>
      <c r="N252" s="107" t="s">
        <v>0</v>
      </c>
      <c r="O252" s="107" t="s">
        <v>0</v>
      </c>
    </row>
    <row r="253" spans="3:15" s="18" customFormat="1" x14ac:dyDescent="0.2">
      <c r="C253" s="107" t="s">
        <v>0</v>
      </c>
      <c r="D253" s="107" t="s">
        <v>0</v>
      </c>
      <c r="N253" s="107" t="s">
        <v>0</v>
      </c>
      <c r="O253" s="107" t="s">
        <v>0</v>
      </c>
    </row>
    <row r="254" spans="3:15" s="18" customFormat="1" x14ac:dyDescent="0.2">
      <c r="C254" s="107" t="s">
        <v>0</v>
      </c>
      <c r="D254" s="107" t="s">
        <v>0</v>
      </c>
      <c r="N254" s="107" t="s">
        <v>0</v>
      </c>
      <c r="O254" s="107" t="s">
        <v>0</v>
      </c>
    </row>
    <row r="255" spans="3:15" s="18" customFormat="1" x14ac:dyDescent="0.2">
      <c r="C255" s="107" t="s">
        <v>0</v>
      </c>
      <c r="D255" s="107" t="s">
        <v>0</v>
      </c>
      <c r="N255" s="107" t="s">
        <v>0</v>
      </c>
      <c r="O255" s="107" t="s">
        <v>0</v>
      </c>
    </row>
    <row r="256" spans="3:15" s="18" customFormat="1" x14ac:dyDescent="0.2">
      <c r="C256" s="107" t="s">
        <v>0</v>
      </c>
      <c r="D256" s="107" t="s">
        <v>0</v>
      </c>
      <c r="N256" s="107" t="s">
        <v>0</v>
      </c>
      <c r="O256" s="107" t="s">
        <v>0</v>
      </c>
    </row>
    <row r="257" spans="3:15" s="18" customFormat="1" x14ac:dyDescent="0.2">
      <c r="C257" s="107" t="s">
        <v>0</v>
      </c>
      <c r="D257" s="107" t="s">
        <v>0</v>
      </c>
      <c r="N257" s="107" t="s">
        <v>0</v>
      </c>
      <c r="O257" s="107" t="s">
        <v>0</v>
      </c>
    </row>
    <row r="258" spans="3:15" s="18" customFormat="1" x14ac:dyDescent="0.2">
      <c r="C258" s="107" t="s">
        <v>0</v>
      </c>
      <c r="D258" s="107" t="s">
        <v>0</v>
      </c>
      <c r="N258" s="107" t="s">
        <v>0</v>
      </c>
      <c r="O258" s="107" t="s">
        <v>0</v>
      </c>
    </row>
    <row r="259" spans="3:15" s="18" customFormat="1" x14ac:dyDescent="0.2">
      <c r="C259" s="107" t="s">
        <v>0</v>
      </c>
      <c r="D259" s="107" t="s">
        <v>0</v>
      </c>
      <c r="N259" s="107" t="s">
        <v>0</v>
      </c>
      <c r="O259" s="107" t="s">
        <v>0</v>
      </c>
    </row>
    <row r="260" spans="3:15" s="18" customFormat="1" x14ac:dyDescent="0.2">
      <c r="C260" s="107" t="s">
        <v>0</v>
      </c>
      <c r="D260" s="107" t="s">
        <v>0</v>
      </c>
      <c r="N260" s="107" t="s">
        <v>0</v>
      </c>
      <c r="O260" s="107" t="s">
        <v>0</v>
      </c>
    </row>
    <row r="261" spans="3:15" s="18" customFormat="1" x14ac:dyDescent="0.2">
      <c r="C261" s="107" t="s">
        <v>0</v>
      </c>
      <c r="D261" s="107" t="s">
        <v>0</v>
      </c>
      <c r="N261" s="107" t="s">
        <v>0</v>
      </c>
      <c r="O261" s="107" t="s">
        <v>0</v>
      </c>
    </row>
    <row r="262" spans="3:15" s="18" customFormat="1" x14ac:dyDescent="0.2">
      <c r="C262" s="107" t="s">
        <v>0</v>
      </c>
      <c r="D262" s="107" t="s">
        <v>0</v>
      </c>
      <c r="N262" s="107" t="s">
        <v>0</v>
      </c>
      <c r="O262" s="107" t="s">
        <v>0</v>
      </c>
    </row>
    <row r="263" spans="3:15" s="18" customFormat="1" x14ac:dyDescent="0.2">
      <c r="C263" s="107" t="s">
        <v>0</v>
      </c>
      <c r="D263" s="107" t="s">
        <v>0</v>
      </c>
      <c r="N263" s="107" t="s">
        <v>0</v>
      </c>
      <c r="O263" s="107" t="s">
        <v>0</v>
      </c>
    </row>
    <row r="264" spans="3:15" s="18" customFormat="1" x14ac:dyDescent="0.2">
      <c r="C264" s="107" t="s">
        <v>0</v>
      </c>
      <c r="D264" s="107" t="s">
        <v>0</v>
      </c>
      <c r="N264" s="107" t="s">
        <v>0</v>
      </c>
      <c r="O264" s="107" t="s">
        <v>0</v>
      </c>
    </row>
    <row r="265" spans="3:15" s="18" customFormat="1" x14ac:dyDescent="0.2">
      <c r="C265" s="107" t="s">
        <v>0</v>
      </c>
      <c r="D265" s="107" t="s">
        <v>0</v>
      </c>
      <c r="N265" s="107" t="s">
        <v>0</v>
      </c>
      <c r="O265" s="107" t="s">
        <v>0</v>
      </c>
    </row>
    <row r="266" spans="3:15" s="18" customFormat="1" x14ac:dyDescent="0.2">
      <c r="C266" s="107" t="s">
        <v>0</v>
      </c>
      <c r="D266" s="107" t="s">
        <v>0</v>
      </c>
      <c r="N266" s="107" t="s">
        <v>0</v>
      </c>
      <c r="O266" s="107" t="s">
        <v>0</v>
      </c>
    </row>
    <row r="267" spans="3:15" s="18" customFormat="1" x14ac:dyDescent="0.2">
      <c r="C267" s="107" t="s">
        <v>0</v>
      </c>
      <c r="D267" s="107" t="s">
        <v>0</v>
      </c>
      <c r="N267" s="107" t="s">
        <v>0</v>
      </c>
      <c r="O267" s="107" t="s">
        <v>0</v>
      </c>
    </row>
    <row r="268" spans="3:15" s="18" customFormat="1" x14ac:dyDescent="0.2">
      <c r="C268" s="107" t="s">
        <v>0</v>
      </c>
      <c r="D268" s="107" t="s">
        <v>0</v>
      </c>
      <c r="N268" s="107" t="s">
        <v>0</v>
      </c>
      <c r="O268" s="107" t="s">
        <v>0</v>
      </c>
    </row>
    <row r="269" spans="3:15" s="18" customFormat="1" x14ac:dyDescent="0.2">
      <c r="C269" s="107" t="s">
        <v>0</v>
      </c>
      <c r="D269" s="107" t="s">
        <v>0</v>
      </c>
      <c r="N269" s="107" t="s">
        <v>0</v>
      </c>
      <c r="O269" s="107" t="s">
        <v>0</v>
      </c>
    </row>
    <row r="270" spans="3:15" s="18" customFormat="1" x14ac:dyDescent="0.2">
      <c r="C270" s="107" t="s">
        <v>0</v>
      </c>
      <c r="D270" s="107" t="s">
        <v>0</v>
      </c>
      <c r="N270" s="107" t="s">
        <v>0</v>
      </c>
      <c r="O270" s="107" t="s">
        <v>0</v>
      </c>
    </row>
    <row r="271" spans="3:15" s="18" customFormat="1" x14ac:dyDescent="0.2">
      <c r="C271" s="107" t="s">
        <v>0</v>
      </c>
      <c r="D271" s="107" t="s">
        <v>0</v>
      </c>
      <c r="N271" s="107" t="s">
        <v>0</v>
      </c>
      <c r="O271" s="107" t="s">
        <v>0</v>
      </c>
    </row>
    <row r="272" spans="3:15" s="18" customFormat="1" x14ac:dyDescent="0.2">
      <c r="C272" s="107" t="s">
        <v>0</v>
      </c>
      <c r="D272" s="107" t="s">
        <v>0</v>
      </c>
      <c r="N272" s="107" t="s">
        <v>0</v>
      </c>
      <c r="O272" s="107" t="s">
        <v>0</v>
      </c>
    </row>
    <row r="273" spans="3:15" s="18" customFormat="1" x14ac:dyDescent="0.2">
      <c r="C273" s="107" t="s">
        <v>0</v>
      </c>
      <c r="D273" s="107" t="s">
        <v>0</v>
      </c>
      <c r="N273" s="107" t="s">
        <v>0</v>
      </c>
      <c r="O273" s="107" t="s">
        <v>0</v>
      </c>
    </row>
    <row r="274" spans="3:15" s="18" customFormat="1" x14ac:dyDescent="0.2">
      <c r="C274" s="107" t="s">
        <v>0</v>
      </c>
      <c r="D274" s="107" t="s">
        <v>0</v>
      </c>
      <c r="N274" s="107" t="s">
        <v>0</v>
      </c>
      <c r="O274" s="107" t="s">
        <v>0</v>
      </c>
    </row>
    <row r="275" spans="3:15" s="18" customFormat="1" x14ac:dyDescent="0.2">
      <c r="C275" s="107" t="s">
        <v>0</v>
      </c>
      <c r="D275" s="107" t="s">
        <v>0</v>
      </c>
      <c r="N275" s="107" t="s">
        <v>0</v>
      </c>
      <c r="O275" s="107" t="s">
        <v>0</v>
      </c>
    </row>
    <row r="276" spans="3:15" s="18" customFormat="1" x14ac:dyDescent="0.2">
      <c r="C276" s="107" t="s">
        <v>0</v>
      </c>
      <c r="D276" s="107" t="s">
        <v>0</v>
      </c>
      <c r="N276" s="107" t="s">
        <v>0</v>
      </c>
      <c r="O276" s="107" t="s">
        <v>0</v>
      </c>
    </row>
    <row r="277" spans="3:15" s="18" customFormat="1" x14ac:dyDescent="0.2">
      <c r="C277" s="107" t="s">
        <v>0</v>
      </c>
      <c r="D277" s="107" t="s">
        <v>0</v>
      </c>
      <c r="N277" s="107" t="s">
        <v>0</v>
      </c>
      <c r="O277" s="107" t="s">
        <v>0</v>
      </c>
    </row>
    <row r="278" spans="3:15" s="18" customFormat="1" x14ac:dyDescent="0.2">
      <c r="C278" s="107" t="s">
        <v>0</v>
      </c>
      <c r="D278" s="107" t="s">
        <v>0</v>
      </c>
      <c r="N278" s="107" t="s">
        <v>0</v>
      </c>
      <c r="O278" s="107" t="s">
        <v>0</v>
      </c>
    </row>
    <row r="279" spans="3:15" s="18" customFormat="1" x14ac:dyDescent="0.2">
      <c r="C279" s="107" t="s">
        <v>0</v>
      </c>
      <c r="D279" s="107" t="s">
        <v>0</v>
      </c>
      <c r="N279" s="107" t="s">
        <v>0</v>
      </c>
      <c r="O279" s="107" t="s">
        <v>0</v>
      </c>
    </row>
    <row r="280" spans="3:15" s="18" customFormat="1" x14ac:dyDescent="0.2">
      <c r="C280" s="107" t="s">
        <v>0</v>
      </c>
      <c r="D280" s="107" t="s">
        <v>0</v>
      </c>
      <c r="N280" s="107" t="s">
        <v>0</v>
      </c>
      <c r="O280" s="107" t="s">
        <v>0</v>
      </c>
    </row>
    <row r="281" spans="3:15" s="18" customFormat="1" x14ac:dyDescent="0.2">
      <c r="C281" s="107" t="s">
        <v>0</v>
      </c>
      <c r="D281" s="107" t="s">
        <v>0</v>
      </c>
      <c r="N281" s="107" t="s">
        <v>0</v>
      </c>
      <c r="O281" s="107" t="s">
        <v>0</v>
      </c>
    </row>
    <row r="282" spans="3:15" s="18" customFormat="1" x14ac:dyDescent="0.2">
      <c r="C282" s="107" t="s">
        <v>0</v>
      </c>
      <c r="D282" s="107" t="s">
        <v>0</v>
      </c>
      <c r="N282" s="107" t="s">
        <v>0</v>
      </c>
      <c r="O282" s="107" t="s">
        <v>0</v>
      </c>
    </row>
    <row r="283" spans="3:15" s="18" customFormat="1" x14ac:dyDescent="0.2">
      <c r="C283" s="107" t="s">
        <v>0</v>
      </c>
      <c r="D283" s="107" t="s">
        <v>0</v>
      </c>
      <c r="N283" s="107" t="s">
        <v>0</v>
      </c>
      <c r="O283" s="107" t="s">
        <v>0</v>
      </c>
    </row>
    <row r="284" spans="3:15" s="18" customFormat="1" x14ac:dyDescent="0.2">
      <c r="C284" s="107" t="s">
        <v>0</v>
      </c>
      <c r="D284" s="107" t="s">
        <v>0</v>
      </c>
      <c r="N284" s="107" t="s">
        <v>0</v>
      </c>
      <c r="O284" s="107" t="s">
        <v>0</v>
      </c>
    </row>
    <row r="285" spans="3:15" s="18" customFormat="1" x14ac:dyDescent="0.2">
      <c r="C285" s="107" t="s">
        <v>0</v>
      </c>
      <c r="D285" s="107" t="s">
        <v>0</v>
      </c>
      <c r="N285" s="107" t="s">
        <v>0</v>
      </c>
      <c r="O285" s="107" t="s">
        <v>0</v>
      </c>
    </row>
    <row r="286" spans="3:15" s="18" customFormat="1" x14ac:dyDescent="0.2">
      <c r="C286" s="107" t="s">
        <v>0</v>
      </c>
      <c r="D286" s="107" t="s">
        <v>0</v>
      </c>
      <c r="N286" s="107" t="s">
        <v>0</v>
      </c>
      <c r="O286" s="107" t="s">
        <v>0</v>
      </c>
    </row>
    <row r="287" spans="3:15" s="18" customFormat="1" x14ac:dyDescent="0.2">
      <c r="C287" s="107" t="s">
        <v>0</v>
      </c>
      <c r="D287" s="107" t="s">
        <v>0</v>
      </c>
      <c r="N287" s="107" t="s">
        <v>0</v>
      </c>
      <c r="O287" s="107" t="s">
        <v>0</v>
      </c>
    </row>
    <row r="288" spans="3:15" s="18" customFormat="1" x14ac:dyDescent="0.2">
      <c r="C288" s="107" t="s">
        <v>0</v>
      </c>
      <c r="D288" s="107" t="s">
        <v>0</v>
      </c>
      <c r="N288" s="107" t="s">
        <v>0</v>
      </c>
      <c r="O288" s="107" t="s">
        <v>0</v>
      </c>
    </row>
    <row r="289" spans="3:15" s="18" customFormat="1" x14ac:dyDescent="0.2">
      <c r="C289" s="107" t="s">
        <v>0</v>
      </c>
      <c r="D289" s="107" t="s">
        <v>0</v>
      </c>
      <c r="N289" s="107" t="s">
        <v>0</v>
      </c>
      <c r="O289" s="107" t="s">
        <v>0</v>
      </c>
    </row>
    <row r="290" spans="3:15" s="18" customFormat="1" x14ac:dyDescent="0.2">
      <c r="C290" s="107" t="s">
        <v>0</v>
      </c>
      <c r="D290" s="107" t="s">
        <v>0</v>
      </c>
      <c r="N290" s="107" t="s">
        <v>0</v>
      </c>
      <c r="O290" s="107" t="s">
        <v>0</v>
      </c>
    </row>
    <row r="291" spans="3:15" s="18" customFormat="1" x14ac:dyDescent="0.2">
      <c r="C291" s="107" t="s">
        <v>0</v>
      </c>
      <c r="D291" s="107" t="s">
        <v>0</v>
      </c>
      <c r="N291" s="107" t="s">
        <v>0</v>
      </c>
      <c r="O291" s="107" t="s">
        <v>0</v>
      </c>
    </row>
    <row r="292" spans="3:15" s="18" customFormat="1" x14ac:dyDescent="0.2">
      <c r="C292" s="107" t="s">
        <v>0</v>
      </c>
      <c r="D292" s="107" t="s">
        <v>0</v>
      </c>
      <c r="N292" s="107" t="s">
        <v>0</v>
      </c>
      <c r="O292" s="107" t="s">
        <v>0</v>
      </c>
    </row>
    <row r="293" spans="3:15" s="18" customFormat="1" x14ac:dyDescent="0.2">
      <c r="C293" s="107" t="s">
        <v>0</v>
      </c>
      <c r="D293" s="107" t="s">
        <v>0</v>
      </c>
      <c r="N293" s="107" t="s">
        <v>0</v>
      </c>
      <c r="O293" s="107" t="s">
        <v>0</v>
      </c>
    </row>
    <row r="294" spans="3:15" s="18" customFormat="1" x14ac:dyDescent="0.2">
      <c r="C294" s="107" t="s">
        <v>0</v>
      </c>
      <c r="D294" s="107" t="s">
        <v>0</v>
      </c>
      <c r="N294" s="107" t="s">
        <v>0</v>
      </c>
      <c r="O294" s="107" t="s">
        <v>0</v>
      </c>
    </row>
    <row r="295" spans="3:15" s="18" customFormat="1" x14ac:dyDescent="0.2">
      <c r="C295" s="107" t="s">
        <v>0</v>
      </c>
      <c r="D295" s="107" t="s">
        <v>0</v>
      </c>
      <c r="N295" s="107" t="s">
        <v>0</v>
      </c>
      <c r="O295" s="107" t="s">
        <v>0</v>
      </c>
    </row>
    <row r="296" spans="3:15" s="18" customFormat="1" x14ac:dyDescent="0.2">
      <c r="C296" s="107" t="s">
        <v>0</v>
      </c>
      <c r="D296" s="107" t="s">
        <v>0</v>
      </c>
      <c r="N296" s="107" t="s">
        <v>0</v>
      </c>
      <c r="O296" s="107" t="s">
        <v>0</v>
      </c>
    </row>
    <row r="297" spans="3:15" s="18" customFormat="1" x14ac:dyDescent="0.2">
      <c r="C297" s="107" t="s">
        <v>0</v>
      </c>
      <c r="D297" s="107" t="s">
        <v>0</v>
      </c>
      <c r="N297" s="107" t="s">
        <v>0</v>
      </c>
      <c r="O297" s="107" t="s">
        <v>0</v>
      </c>
    </row>
    <row r="298" spans="3:15" s="18" customFormat="1" x14ac:dyDescent="0.2">
      <c r="C298" s="107" t="s">
        <v>0</v>
      </c>
      <c r="D298" s="107" t="s">
        <v>0</v>
      </c>
      <c r="N298" s="107" t="s">
        <v>0</v>
      </c>
      <c r="O298" s="107" t="s">
        <v>0</v>
      </c>
    </row>
    <row r="299" spans="3:15" s="18" customFormat="1" x14ac:dyDescent="0.2">
      <c r="C299" s="107" t="s">
        <v>0</v>
      </c>
      <c r="D299" s="107" t="s">
        <v>0</v>
      </c>
      <c r="N299" s="107" t="s">
        <v>0</v>
      </c>
      <c r="O299" s="107" t="s">
        <v>0</v>
      </c>
    </row>
    <row r="300" spans="3:15" s="18" customFormat="1" x14ac:dyDescent="0.2">
      <c r="C300" s="107" t="s">
        <v>0</v>
      </c>
      <c r="D300" s="107" t="s">
        <v>0</v>
      </c>
      <c r="N300" s="107" t="s">
        <v>0</v>
      </c>
      <c r="O300" s="107" t="s">
        <v>0</v>
      </c>
    </row>
    <row r="301" spans="3:15" s="18" customFormat="1" x14ac:dyDescent="0.2">
      <c r="C301" s="107" t="s">
        <v>0</v>
      </c>
      <c r="D301" s="107" t="s">
        <v>0</v>
      </c>
      <c r="N301" s="107" t="s">
        <v>0</v>
      </c>
      <c r="O301" s="107" t="s">
        <v>0</v>
      </c>
    </row>
    <row r="302" spans="3:15" s="18" customFormat="1" x14ac:dyDescent="0.2">
      <c r="C302" s="107" t="s">
        <v>0</v>
      </c>
      <c r="D302" s="107" t="s">
        <v>0</v>
      </c>
      <c r="N302" s="107" t="s">
        <v>0</v>
      </c>
      <c r="O302" s="107" t="s">
        <v>0</v>
      </c>
    </row>
    <row r="303" spans="3:15" s="18" customFormat="1" x14ac:dyDescent="0.2">
      <c r="C303" s="107" t="s">
        <v>0</v>
      </c>
      <c r="D303" s="107" t="s">
        <v>0</v>
      </c>
      <c r="N303" s="107" t="s">
        <v>0</v>
      </c>
      <c r="O303" s="107" t="s">
        <v>0</v>
      </c>
    </row>
    <row r="304" spans="3:15" s="18" customFormat="1" x14ac:dyDescent="0.2">
      <c r="C304" s="107" t="s">
        <v>0</v>
      </c>
      <c r="D304" s="107" t="s">
        <v>0</v>
      </c>
      <c r="N304" s="107" t="s">
        <v>0</v>
      </c>
      <c r="O304" s="107" t="s">
        <v>0</v>
      </c>
    </row>
    <row r="305" spans="3:15" s="18" customFormat="1" x14ac:dyDescent="0.2">
      <c r="C305" s="107" t="s">
        <v>0</v>
      </c>
      <c r="D305" s="107" t="s">
        <v>0</v>
      </c>
      <c r="N305" s="107" t="s">
        <v>0</v>
      </c>
      <c r="O305" s="107" t="s">
        <v>0</v>
      </c>
    </row>
    <row r="306" spans="3:15" s="18" customFormat="1" x14ac:dyDescent="0.2">
      <c r="C306" s="107" t="s">
        <v>0</v>
      </c>
      <c r="D306" s="107" t="s">
        <v>0</v>
      </c>
      <c r="N306" s="107" t="s">
        <v>0</v>
      </c>
      <c r="O306" s="107" t="s">
        <v>0</v>
      </c>
    </row>
    <row r="307" spans="3:15" s="18" customFormat="1" x14ac:dyDescent="0.2">
      <c r="C307" s="107" t="s">
        <v>0</v>
      </c>
      <c r="D307" s="107" t="s">
        <v>0</v>
      </c>
      <c r="N307" s="107" t="s">
        <v>0</v>
      </c>
      <c r="O307" s="107" t="s">
        <v>0</v>
      </c>
    </row>
    <row r="308" spans="3:15" s="18" customFormat="1" x14ac:dyDescent="0.2">
      <c r="C308" s="107" t="s">
        <v>0</v>
      </c>
      <c r="D308" s="107" t="s">
        <v>0</v>
      </c>
      <c r="N308" s="107" t="s">
        <v>0</v>
      </c>
      <c r="O308" s="107" t="s">
        <v>0</v>
      </c>
    </row>
    <row r="309" spans="3:15" s="18" customFormat="1" x14ac:dyDescent="0.2">
      <c r="C309" s="107" t="s">
        <v>0</v>
      </c>
      <c r="D309" s="107" t="s">
        <v>0</v>
      </c>
      <c r="N309" s="107" t="s">
        <v>0</v>
      </c>
      <c r="O309" s="107" t="s">
        <v>0</v>
      </c>
    </row>
    <row r="310" spans="3:15" s="18" customFormat="1" x14ac:dyDescent="0.2">
      <c r="C310" s="107" t="s">
        <v>0</v>
      </c>
      <c r="D310" s="107" t="s">
        <v>0</v>
      </c>
      <c r="N310" s="107" t="s">
        <v>0</v>
      </c>
      <c r="O310" s="107" t="s">
        <v>0</v>
      </c>
    </row>
    <row r="311" spans="3:15" s="18" customFormat="1" x14ac:dyDescent="0.2">
      <c r="C311" s="107" t="s">
        <v>0</v>
      </c>
      <c r="D311" s="107" t="s">
        <v>0</v>
      </c>
      <c r="N311" s="107" t="s">
        <v>0</v>
      </c>
      <c r="O311" s="107" t="s">
        <v>0</v>
      </c>
    </row>
    <row r="312" spans="3:15" s="18" customFormat="1" x14ac:dyDescent="0.2">
      <c r="C312" s="107" t="s">
        <v>0</v>
      </c>
      <c r="D312" s="107" t="s">
        <v>0</v>
      </c>
      <c r="N312" s="107" t="s">
        <v>0</v>
      </c>
      <c r="O312" s="107" t="s">
        <v>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179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146</v>
      </c>
      <c r="C4" s="157">
        <v>6454</v>
      </c>
      <c r="D4" s="157">
        <v>6963</v>
      </c>
      <c r="E4" s="157">
        <v>5784</v>
      </c>
      <c r="F4" s="152">
        <v>9041</v>
      </c>
      <c r="G4" s="153">
        <v>10294</v>
      </c>
      <c r="H4" s="154">
        <v>9385</v>
      </c>
      <c r="I4" s="157">
        <v>6983</v>
      </c>
      <c r="J4" s="157">
        <v>7463</v>
      </c>
      <c r="K4" s="157">
        <v>7979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147</v>
      </c>
      <c r="C5" s="157">
        <v>239934</v>
      </c>
      <c r="D5" s="157">
        <v>271254</v>
      </c>
      <c r="E5" s="157">
        <v>290178</v>
      </c>
      <c r="F5" s="156">
        <v>332321</v>
      </c>
      <c r="G5" s="157">
        <v>346395</v>
      </c>
      <c r="H5" s="158">
        <v>351185</v>
      </c>
      <c r="I5" s="157">
        <v>160407</v>
      </c>
      <c r="J5" s="157">
        <v>170704</v>
      </c>
      <c r="K5" s="157">
        <v>182620</v>
      </c>
      <c r="Z5" s="163">
        <f t="shared" si="0"/>
        <v>1</v>
      </c>
      <c r="AA5" s="41">
        <v>3</v>
      </c>
    </row>
    <row r="6" spans="1:27" s="18" customFormat="1" ht="12.75" customHeight="1" x14ac:dyDescent="0.2">
      <c r="A6" s="70"/>
      <c r="B6" s="171" t="s">
        <v>148</v>
      </c>
      <c r="C6" s="157">
        <v>385422</v>
      </c>
      <c r="D6" s="157">
        <v>431529</v>
      </c>
      <c r="E6" s="157">
        <v>437813</v>
      </c>
      <c r="F6" s="156">
        <v>475075</v>
      </c>
      <c r="G6" s="157">
        <v>501315</v>
      </c>
      <c r="H6" s="158">
        <v>493536</v>
      </c>
      <c r="I6" s="157">
        <v>460413</v>
      </c>
      <c r="J6" s="157">
        <v>489338</v>
      </c>
      <c r="K6" s="157">
        <v>523288</v>
      </c>
      <c r="Z6" s="163">
        <f t="shared" si="0"/>
        <v>1</v>
      </c>
      <c r="AA6" s="32" t="s">
        <v>11</v>
      </c>
    </row>
    <row r="7" spans="1:27" s="18" customFormat="1" ht="12.75" customHeight="1" x14ac:dyDescent="0.2">
      <c r="A7" s="70"/>
      <c r="B7" s="171" t="s">
        <v>149</v>
      </c>
      <c r="C7" s="157">
        <v>26789</v>
      </c>
      <c r="D7" s="157">
        <v>16972</v>
      </c>
      <c r="E7" s="157">
        <v>11865</v>
      </c>
      <c r="F7" s="156">
        <v>15161</v>
      </c>
      <c r="G7" s="157">
        <v>6260</v>
      </c>
      <c r="H7" s="158">
        <v>8601</v>
      </c>
      <c r="I7" s="157">
        <v>18770</v>
      </c>
      <c r="J7" s="157">
        <v>19685</v>
      </c>
      <c r="K7" s="157">
        <v>20840</v>
      </c>
      <c r="Z7" s="163">
        <f t="shared" si="0"/>
        <v>1</v>
      </c>
      <c r="AA7" s="41">
        <v>1</v>
      </c>
    </row>
    <row r="8" spans="1:27" s="18" customFormat="1" ht="12.75" customHeight="1" x14ac:dyDescent="0.2">
      <c r="A8" s="70"/>
      <c r="B8" s="171" t="s">
        <v>150</v>
      </c>
      <c r="C8" s="157">
        <v>3441</v>
      </c>
      <c r="D8" s="157">
        <v>5503</v>
      </c>
      <c r="E8" s="157">
        <v>4868</v>
      </c>
      <c r="F8" s="156">
        <v>7386</v>
      </c>
      <c r="G8" s="157">
        <v>6235</v>
      </c>
      <c r="H8" s="158">
        <v>6474</v>
      </c>
      <c r="I8" s="157">
        <v>4816</v>
      </c>
      <c r="J8" s="157">
        <v>5152</v>
      </c>
      <c r="K8" s="157">
        <v>5512</v>
      </c>
      <c r="Z8" s="163">
        <f t="shared" si="0"/>
        <v>1</v>
      </c>
      <c r="AA8" s="32" t="s">
        <v>14</v>
      </c>
    </row>
    <row r="9" spans="1:27" s="18" customFormat="1" ht="12.75" customHeight="1" x14ac:dyDescent="0.2">
      <c r="A9" s="70"/>
      <c r="B9" s="171" t="s">
        <v>151</v>
      </c>
      <c r="C9" s="157">
        <v>0</v>
      </c>
      <c r="D9" s="157">
        <v>0</v>
      </c>
      <c r="E9" s="157">
        <v>767</v>
      </c>
      <c r="F9" s="156">
        <v>8000</v>
      </c>
      <c r="G9" s="157">
        <v>8000</v>
      </c>
      <c r="H9" s="158">
        <v>8000</v>
      </c>
      <c r="I9" s="157">
        <v>0</v>
      </c>
      <c r="J9" s="157">
        <v>0</v>
      </c>
      <c r="K9" s="157">
        <v>0</v>
      </c>
      <c r="Z9" s="163">
        <f t="shared" si="0"/>
        <v>1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662040</v>
      </c>
      <c r="D19" s="103">
        <f t="shared" ref="D19:K19" si="1">SUM(D4:D18)</f>
        <v>732221</v>
      </c>
      <c r="E19" s="103">
        <f t="shared" si="1"/>
        <v>751275</v>
      </c>
      <c r="F19" s="104">
        <f t="shared" si="1"/>
        <v>846984</v>
      </c>
      <c r="G19" s="103">
        <f t="shared" si="1"/>
        <v>878499</v>
      </c>
      <c r="H19" s="105">
        <f t="shared" si="1"/>
        <v>877181</v>
      </c>
      <c r="I19" s="103">
        <f t="shared" si="1"/>
        <v>651389</v>
      </c>
      <c r="J19" s="103">
        <f t="shared" si="1"/>
        <v>692342</v>
      </c>
      <c r="K19" s="103">
        <f t="shared" si="1"/>
        <v>740239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180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632251</v>
      </c>
      <c r="D4" s="148">
        <f t="shared" ref="D4:K4" si="0">SUM(D5:D7)</f>
        <v>712272</v>
      </c>
      <c r="E4" s="148">
        <f t="shared" si="0"/>
        <v>713987</v>
      </c>
      <c r="F4" s="149">
        <f t="shared" si="0"/>
        <v>830166</v>
      </c>
      <c r="G4" s="148">
        <f t="shared" si="0"/>
        <v>862253</v>
      </c>
      <c r="H4" s="150">
        <f t="shared" si="0"/>
        <v>859035</v>
      </c>
      <c r="I4" s="148">
        <f t="shared" si="0"/>
        <v>649481</v>
      </c>
      <c r="J4" s="148">
        <f t="shared" si="0"/>
        <v>690342</v>
      </c>
      <c r="K4" s="148">
        <f t="shared" si="0"/>
        <v>738127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459293</v>
      </c>
      <c r="D5" s="153">
        <v>503050</v>
      </c>
      <c r="E5" s="153">
        <v>575919</v>
      </c>
      <c r="F5" s="152">
        <v>581723</v>
      </c>
      <c r="G5" s="153">
        <v>640494</v>
      </c>
      <c r="H5" s="154">
        <v>628746</v>
      </c>
      <c r="I5" s="153">
        <v>642878</v>
      </c>
      <c r="J5" s="153">
        <v>683516</v>
      </c>
      <c r="K5" s="154">
        <v>730796</v>
      </c>
      <c r="AA5" s="41">
        <v>3</v>
      </c>
    </row>
    <row r="6" spans="1:27" s="18" customFormat="1" ht="12.75" customHeight="1" x14ac:dyDescent="0.25">
      <c r="A6" s="64"/>
      <c r="B6" s="114" t="s">
        <v>45</v>
      </c>
      <c r="C6" s="156">
        <v>172530</v>
      </c>
      <c r="D6" s="157">
        <v>208953</v>
      </c>
      <c r="E6" s="157">
        <v>138068</v>
      </c>
      <c r="F6" s="156">
        <v>247772</v>
      </c>
      <c r="G6" s="157">
        <v>221759</v>
      </c>
      <c r="H6" s="158">
        <v>230289</v>
      </c>
      <c r="I6" s="157">
        <v>6603</v>
      </c>
      <c r="J6" s="157">
        <v>6826</v>
      </c>
      <c r="K6" s="158">
        <v>7331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428</v>
      </c>
      <c r="D7" s="160">
        <v>269</v>
      </c>
      <c r="E7" s="160">
        <v>0</v>
      </c>
      <c r="F7" s="159">
        <v>671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19718</v>
      </c>
      <c r="D8" s="148">
        <f t="shared" ref="D8:K8" si="1">SUM(D9:D15)</f>
        <v>8639</v>
      </c>
      <c r="E8" s="148">
        <f t="shared" si="1"/>
        <v>2977</v>
      </c>
      <c r="F8" s="149">
        <f t="shared" si="1"/>
        <v>2531</v>
      </c>
      <c r="G8" s="148">
        <f t="shared" si="1"/>
        <v>5388</v>
      </c>
      <c r="H8" s="150">
        <f t="shared" si="1"/>
        <v>4627</v>
      </c>
      <c r="I8" s="148">
        <f t="shared" si="1"/>
        <v>1908</v>
      </c>
      <c r="J8" s="148">
        <f t="shared" si="1"/>
        <v>2000</v>
      </c>
      <c r="K8" s="148">
        <f t="shared" si="1"/>
        <v>2112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0</v>
      </c>
      <c r="D10" s="157">
        <v>0</v>
      </c>
      <c r="E10" s="157">
        <v>3</v>
      </c>
      <c r="F10" s="156">
        <v>27</v>
      </c>
      <c r="G10" s="157">
        <v>17</v>
      </c>
      <c r="H10" s="158">
        <v>17</v>
      </c>
      <c r="I10" s="157">
        <v>0</v>
      </c>
      <c r="J10" s="157">
        <v>0</v>
      </c>
      <c r="K10" s="158">
        <v>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4098</v>
      </c>
      <c r="D14" s="157">
        <v>6800</v>
      </c>
      <c r="E14" s="157">
        <v>140</v>
      </c>
      <c r="F14" s="156">
        <v>600</v>
      </c>
      <c r="G14" s="157">
        <v>600</v>
      </c>
      <c r="H14" s="158">
        <v>600</v>
      </c>
      <c r="I14" s="157">
        <v>0</v>
      </c>
      <c r="J14" s="157">
        <v>0</v>
      </c>
      <c r="K14" s="158">
        <v>0</v>
      </c>
    </row>
    <row r="15" spans="1:27" s="18" customFormat="1" ht="12.75" customHeight="1" x14ac:dyDescent="0.2">
      <c r="A15" s="70"/>
      <c r="B15" s="114" t="s">
        <v>101</v>
      </c>
      <c r="C15" s="159">
        <v>15620</v>
      </c>
      <c r="D15" s="160">
        <v>1839</v>
      </c>
      <c r="E15" s="160">
        <v>2834</v>
      </c>
      <c r="F15" s="159">
        <v>1904</v>
      </c>
      <c r="G15" s="160">
        <v>4771</v>
      </c>
      <c r="H15" s="161">
        <v>4010</v>
      </c>
      <c r="I15" s="160">
        <v>1908</v>
      </c>
      <c r="J15" s="160">
        <v>2000</v>
      </c>
      <c r="K15" s="161">
        <v>2112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9615</v>
      </c>
      <c r="D16" s="148">
        <f t="shared" ref="D16:K16" si="2">SUM(D17:D23)</f>
        <v>11271</v>
      </c>
      <c r="E16" s="148">
        <f t="shared" si="2"/>
        <v>34015</v>
      </c>
      <c r="F16" s="149">
        <f t="shared" si="2"/>
        <v>14287</v>
      </c>
      <c r="G16" s="148">
        <f t="shared" si="2"/>
        <v>10858</v>
      </c>
      <c r="H16" s="150">
        <f t="shared" si="2"/>
        <v>13395</v>
      </c>
      <c r="I16" s="148">
        <f t="shared" si="2"/>
        <v>0</v>
      </c>
      <c r="J16" s="148">
        <f t="shared" si="2"/>
        <v>0</v>
      </c>
      <c r="K16" s="148">
        <f t="shared" si="2"/>
        <v>0</v>
      </c>
    </row>
    <row r="17" spans="1:11" s="18" customFormat="1" ht="12.75" customHeight="1" x14ac:dyDescent="0.2">
      <c r="A17" s="70"/>
      <c r="B17" s="114" t="s">
        <v>105</v>
      </c>
      <c r="C17" s="152">
        <v>395</v>
      </c>
      <c r="D17" s="153">
        <v>0</v>
      </c>
      <c r="E17" s="153">
        <v>0</v>
      </c>
      <c r="F17" s="152">
        <v>0</v>
      </c>
      <c r="G17" s="153">
        <v>0</v>
      </c>
      <c r="H17" s="154">
        <v>0</v>
      </c>
      <c r="I17" s="153">
        <v>0</v>
      </c>
      <c r="J17" s="153">
        <v>0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9220</v>
      </c>
      <c r="D18" s="157">
        <v>11271</v>
      </c>
      <c r="E18" s="157">
        <v>33555</v>
      </c>
      <c r="F18" s="156">
        <v>14260</v>
      </c>
      <c r="G18" s="157">
        <v>10858</v>
      </c>
      <c r="H18" s="158">
        <v>13395</v>
      </c>
      <c r="I18" s="157">
        <v>0</v>
      </c>
      <c r="J18" s="157">
        <v>0</v>
      </c>
      <c r="K18" s="158">
        <v>0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0</v>
      </c>
      <c r="E23" s="160">
        <v>460</v>
      </c>
      <c r="F23" s="159">
        <v>27</v>
      </c>
      <c r="G23" s="160">
        <v>0</v>
      </c>
      <c r="H23" s="161">
        <v>0</v>
      </c>
      <c r="I23" s="160">
        <v>0</v>
      </c>
      <c r="J23" s="160">
        <v>0</v>
      </c>
      <c r="K23" s="161">
        <v>0</v>
      </c>
    </row>
    <row r="24" spans="1:11" s="18" customFormat="1" ht="12.75" customHeight="1" x14ac:dyDescent="0.2">
      <c r="A24" s="70"/>
      <c r="B24" s="130" t="s">
        <v>115</v>
      </c>
      <c r="C24" s="148">
        <v>456</v>
      </c>
      <c r="D24" s="148">
        <v>39</v>
      </c>
      <c r="E24" s="148">
        <v>296</v>
      </c>
      <c r="F24" s="149">
        <v>0</v>
      </c>
      <c r="G24" s="148">
        <v>0</v>
      </c>
      <c r="H24" s="150">
        <v>124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662040</v>
      </c>
      <c r="D26" s="103">
        <f t="shared" ref="D26:K26" si="3">+D4+D8+D16+D24</f>
        <v>732221</v>
      </c>
      <c r="E26" s="103">
        <f t="shared" si="3"/>
        <v>751275</v>
      </c>
      <c r="F26" s="104">
        <f t="shared" si="3"/>
        <v>846984</v>
      </c>
      <c r="G26" s="103">
        <f t="shared" si="3"/>
        <v>878499</v>
      </c>
      <c r="H26" s="105">
        <f t="shared" si="3"/>
        <v>877181</v>
      </c>
      <c r="I26" s="103">
        <f t="shared" si="3"/>
        <v>651389</v>
      </c>
      <c r="J26" s="103">
        <f t="shared" si="3"/>
        <v>692342</v>
      </c>
      <c r="K26" s="103">
        <f t="shared" si="3"/>
        <v>740239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181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152</v>
      </c>
      <c r="C4" s="157">
        <v>3689616</v>
      </c>
      <c r="D4" s="157">
        <v>3999767</v>
      </c>
      <c r="E4" s="157">
        <v>4310051</v>
      </c>
      <c r="F4" s="152">
        <v>4262157</v>
      </c>
      <c r="G4" s="153">
        <v>4334819</v>
      </c>
      <c r="H4" s="154">
        <v>4639655</v>
      </c>
      <c r="I4" s="157">
        <v>4748290</v>
      </c>
      <c r="J4" s="157">
        <v>5074264</v>
      </c>
      <c r="K4" s="157">
        <v>5316146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153</v>
      </c>
      <c r="C5" s="157">
        <v>2586724</v>
      </c>
      <c r="D5" s="157">
        <v>2864726</v>
      </c>
      <c r="E5" s="157">
        <v>2997865</v>
      </c>
      <c r="F5" s="156">
        <v>2905115</v>
      </c>
      <c r="G5" s="157">
        <v>2841329</v>
      </c>
      <c r="H5" s="158">
        <v>3147068</v>
      </c>
      <c r="I5" s="157">
        <v>3242099</v>
      </c>
      <c r="J5" s="157">
        <v>3463167</v>
      </c>
      <c r="K5" s="157">
        <v>3647605</v>
      </c>
      <c r="Z5" s="163">
        <f t="shared" si="0"/>
        <v>1</v>
      </c>
      <c r="AA5" s="41">
        <v>4</v>
      </c>
    </row>
    <row r="6" spans="1:27" s="18" customFormat="1" ht="12.75" customHeight="1" x14ac:dyDescent="0.2">
      <c r="A6" s="70"/>
      <c r="B6" s="171" t="s">
        <v>154</v>
      </c>
      <c r="C6" s="157">
        <v>25088</v>
      </c>
      <c r="D6" s="157">
        <v>34659</v>
      </c>
      <c r="E6" s="157">
        <v>29829</v>
      </c>
      <c r="F6" s="156">
        <v>55100</v>
      </c>
      <c r="G6" s="157">
        <v>57400</v>
      </c>
      <c r="H6" s="158">
        <v>62430</v>
      </c>
      <c r="I6" s="157">
        <v>47981</v>
      </c>
      <c r="J6" s="157">
        <v>51675</v>
      </c>
      <c r="K6" s="157">
        <v>55445</v>
      </c>
      <c r="Z6" s="163">
        <f t="shared" si="0"/>
        <v>1</v>
      </c>
      <c r="AA6" s="32" t="s">
        <v>11</v>
      </c>
    </row>
    <row r="7" spans="1:27" s="18" customFormat="1" ht="12.75" customHeight="1" x14ac:dyDescent="0.2">
      <c r="A7" s="70"/>
      <c r="B7" s="171" t="s">
        <v>155</v>
      </c>
      <c r="C7" s="157">
        <v>22025</v>
      </c>
      <c r="D7" s="157">
        <v>26596</v>
      </c>
      <c r="E7" s="157">
        <v>23570</v>
      </c>
      <c r="F7" s="156">
        <v>27874</v>
      </c>
      <c r="G7" s="157">
        <v>26907</v>
      </c>
      <c r="H7" s="158">
        <v>27725</v>
      </c>
      <c r="I7" s="157">
        <v>26572</v>
      </c>
      <c r="J7" s="157">
        <v>28423</v>
      </c>
      <c r="K7" s="157">
        <v>30406</v>
      </c>
      <c r="Z7" s="163">
        <f t="shared" si="0"/>
        <v>1</v>
      </c>
      <c r="AA7" s="41">
        <v>1</v>
      </c>
    </row>
    <row r="8" spans="1:27" s="18" customFormat="1" ht="12.75" customHeight="1" x14ac:dyDescent="0.2">
      <c r="A8" s="70"/>
      <c r="B8" s="171" t="s">
        <v>156</v>
      </c>
      <c r="C8" s="157">
        <v>197403</v>
      </c>
      <c r="D8" s="157">
        <v>267445</v>
      </c>
      <c r="E8" s="157">
        <v>287281</v>
      </c>
      <c r="F8" s="156">
        <v>303088</v>
      </c>
      <c r="G8" s="157">
        <v>303356</v>
      </c>
      <c r="H8" s="158">
        <v>303356</v>
      </c>
      <c r="I8" s="157">
        <v>332276</v>
      </c>
      <c r="J8" s="157">
        <v>348840</v>
      </c>
      <c r="K8" s="157">
        <v>367328</v>
      </c>
      <c r="Z8" s="163">
        <f t="shared" si="0"/>
        <v>1</v>
      </c>
      <c r="AA8" s="32" t="s">
        <v>14</v>
      </c>
    </row>
    <row r="9" spans="1:27" s="18" customFormat="1" ht="12.75" hidden="1" customHeight="1" x14ac:dyDescent="0.2">
      <c r="A9" s="70"/>
      <c r="B9" s="171" t="s">
        <v>0</v>
      </c>
      <c r="C9" s="157"/>
      <c r="D9" s="157"/>
      <c r="E9" s="157"/>
      <c r="F9" s="156"/>
      <c r="G9" s="157"/>
      <c r="H9" s="158"/>
      <c r="I9" s="157"/>
      <c r="J9" s="157"/>
      <c r="K9" s="157"/>
      <c r="Z9" s="163">
        <f t="shared" si="0"/>
        <v>0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6520856</v>
      </c>
      <c r="D19" s="103">
        <f t="shared" ref="D19:K19" si="1">SUM(D4:D18)</f>
        <v>7193193</v>
      </c>
      <c r="E19" s="103">
        <f t="shared" si="1"/>
        <v>7648596</v>
      </c>
      <c r="F19" s="104">
        <f t="shared" si="1"/>
        <v>7553334</v>
      </c>
      <c r="G19" s="103">
        <f t="shared" si="1"/>
        <v>7563811</v>
      </c>
      <c r="H19" s="105">
        <f t="shared" si="1"/>
        <v>8180234</v>
      </c>
      <c r="I19" s="103">
        <f t="shared" si="1"/>
        <v>8397218</v>
      </c>
      <c r="J19" s="103">
        <f t="shared" si="1"/>
        <v>8966369</v>
      </c>
      <c r="K19" s="103">
        <f t="shared" si="1"/>
        <v>9416930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182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5936283</v>
      </c>
      <c r="D4" s="148">
        <f t="shared" ref="D4:K4" si="0">SUM(D5:D7)</f>
        <v>6516028</v>
      </c>
      <c r="E4" s="148">
        <f t="shared" si="0"/>
        <v>6939643</v>
      </c>
      <c r="F4" s="149">
        <f t="shared" si="0"/>
        <v>6786853</v>
      </c>
      <c r="G4" s="148">
        <f t="shared" si="0"/>
        <v>6797424</v>
      </c>
      <c r="H4" s="150">
        <f t="shared" si="0"/>
        <v>7394552</v>
      </c>
      <c r="I4" s="148">
        <f t="shared" si="0"/>
        <v>7925446</v>
      </c>
      <c r="J4" s="148">
        <f t="shared" si="0"/>
        <v>8473130</v>
      </c>
      <c r="K4" s="148">
        <f t="shared" si="0"/>
        <v>9026725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5768549</v>
      </c>
      <c r="D5" s="153">
        <v>6344941</v>
      </c>
      <c r="E5" s="153">
        <v>6804517</v>
      </c>
      <c r="F5" s="152">
        <v>6614655</v>
      </c>
      <c r="G5" s="153">
        <v>6619129</v>
      </c>
      <c r="H5" s="154">
        <v>7216257</v>
      </c>
      <c r="I5" s="153">
        <v>7848328</v>
      </c>
      <c r="J5" s="153">
        <v>8390908</v>
      </c>
      <c r="K5" s="154">
        <v>8970329</v>
      </c>
      <c r="AA5" s="41">
        <v>4</v>
      </c>
    </row>
    <row r="6" spans="1:27" s="18" customFormat="1" ht="12.75" customHeight="1" x14ac:dyDescent="0.25">
      <c r="A6" s="64"/>
      <c r="B6" s="114" t="s">
        <v>45</v>
      </c>
      <c r="C6" s="156">
        <v>167723</v>
      </c>
      <c r="D6" s="157">
        <v>171080</v>
      </c>
      <c r="E6" s="157">
        <v>135126</v>
      </c>
      <c r="F6" s="156">
        <v>172156</v>
      </c>
      <c r="G6" s="157">
        <v>178295</v>
      </c>
      <c r="H6" s="158">
        <v>178295</v>
      </c>
      <c r="I6" s="157">
        <v>77118</v>
      </c>
      <c r="J6" s="157">
        <v>82222</v>
      </c>
      <c r="K6" s="158">
        <v>56396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11</v>
      </c>
      <c r="D7" s="160">
        <v>7</v>
      </c>
      <c r="E7" s="160">
        <v>0</v>
      </c>
      <c r="F7" s="159">
        <v>42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584310</v>
      </c>
      <c r="D8" s="148">
        <f t="shared" ref="D8:K8" si="1">SUM(D9:D15)</f>
        <v>674650</v>
      </c>
      <c r="E8" s="148">
        <f t="shared" si="1"/>
        <v>708398</v>
      </c>
      <c r="F8" s="149">
        <f t="shared" si="1"/>
        <v>766128</v>
      </c>
      <c r="G8" s="148">
        <f t="shared" si="1"/>
        <v>765178</v>
      </c>
      <c r="H8" s="150">
        <f t="shared" si="1"/>
        <v>784473</v>
      </c>
      <c r="I8" s="148">
        <f t="shared" si="1"/>
        <v>471709</v>
      </c>
      <c r="J8" s="148">
        <f t="shared" si="1"/>
        <v>493147</v>
      </c>
      <c r="K8" s="148">
        <f t="shared" si="1"/>
        <v>390105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0</v>
      </c>
      <c r="D10" s="157">
        <v>0</v>
      </c>
      <c r="E10" s="157">
        <v>0</v>
      </c>
      <c r="F10" s="156">
        <v>0</v>
      </c>
      <c r="G10" s="157">
        <v>0</v>
      </c>
      <c r="H10" s="158">
        <v>0</v>
      </c>
      <c r="I10" s="157">
        <v>0</v>
      </c>
      <c r="J10" s="157">
        <v>0</v>
      </c>
      <c r="K10" s="158">
        <v>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558775</v>
      </c>
      <c r="D14" s="157">
        <v>644887</v>
      </c>
      <c r="E14" s="157">
        <v>667834</v>
      </c>
      <c r="F14" s="156">
        <v>744688</v>
      </c>
      <c r="G14" s="157">
        <v>743738</v>
      </c>
      <c r="H14" s="158">
        <v>743738</v>
      </c>
      <c r="I14" s="157">
        <v>450176</v>
      </c>
      <c r="J14" s="157">
        <v>470565</v>
      </c>
      <c r="K14" s="158">
        <v>366277</v>
      </c>
    </row>
    <row r="15" spans="1:27" s="18" customFormat="1" ht="12.75" customHeight="1" x14ac:dyDescent="0.2">
      <c r="A15" s="70"/>
      <c r="B15" s="114" t="s">
        <v>101</v>
      </c>
      <c r="C15" s="159">
        <v>25535</v>
      </c>
      <c r="D15" s="160">
        <v>29763</v>
      </c>
      <c r="E15" s="160">
        <v>40564</v>
      </c>
      <c r="F15" s="159">
        <v>21440</v>
      </c>
      <c r="G15" s="160">
        <v>21440</v>
      </c>
      <c r="H15" s="161">
        <v>40735</v>
      </c>
      <c r="I15" s="160">
        <v>21533</v>
      </c>
      <c r="J15" s="160">
        <v>22582</v>
      </c>
      <c r="K15" s="161">
        <v>23828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228</v>
      </c>
      <c r="D16" s="148">
        <f t="shared" ref="D16:K16" si="2">SUM(D17:D23)</f>
        <v>2515</v>
      </c>
      <c r="E16" s="148">
        <f t="shared" si="2"/>
        <v>555</v>
      </c>
      <c r="F16" s="149">
        <f t="shared" si="2"/>
        <v>353</v>
      </c>
      <c r="G16" s="148">
        <f t="shared" si="2"/>
        <v>1209</v>
      </c>
      <c r="H16" s="150">
        <f t="shared" si="2"/>
        <v>1209</v>
      </c>
      <c r="I16" s="148">
        <f t="shared" si="2"/>
        <v>63</v>
      </c>
      <c r="J16" s="148">
        <f t="shared" si="2"/>
        <v>92</v>
      </c>
      <c r="K16" s="148">
        <f t="shared" si="2"/>
        <v>100</v>
      </c>
    </row>
    <row r="17" spans="1:11" s="18" customFormat="1" ht="12.75" customHeight="1" x14ac:dyDescent="0.2">
      <c r="A17" s="70"/>
      <c r="B17" s="114" t="s">
        <v>105</v>
      </c>
      <c r="C17" s="152">
        <v>0</v>
      </c>
      <c r="D17" s="153">
        <v>0</v>
      </c>
      <c r="E17" s="153">
        <v>0</v>
      </c>
      <c r="F17" s="152">
        <v>0</v>
      </c>
      <c r="G17" s="153">
        <v>0</v>
      </c>
      <c r="H17" s="154">
        <v>0</v>
      </c>
      <c r="I17" s="153">
        <v>0</v>
      </c>
      <c r="J17" s="153">
        <v>0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228</v>
      </c>
      <c r="D18" s="157">
        <v>2258</v>
      </c>
      <c r="E18" s="157">
        <v>555</v>
      </c>
      <c r="F18" s="156">
        <v>353</v>
      </c>
      <c r="G18" s="157">
        <v>1209</v>
      </c>
      <c r="H18" s="158">
        <v>1209</v>
      </c>
      <c r="I18" s="157">
        <v>63</v>
      </c>
      <c r="J18" s="157">
        <v>92</v>
      </c>
      <c r="K18" s="158">
        <v>100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257</v>
      </c>
      <c r="E23" s="160">
        <v>0</v>
      </c>
      <c r="F23" s="159">
        <v>0</v>
      </c>
      <c r="G23" s="160">
        <v>0</v>
      </c>
      <c r="H23" s="161">
        <v>0</v>
      </c>
      <c r="I23" s="160">
        <v>0</v>
      </c>
      <c r="J23" s="160">
        <v>0</v>
      </c>
      <c r="K23" s="161">
        <v>0</v>
      </c>
    </row>
    <row r="24" spans="1:11" s="18" customFormat="1" ht="12.75" customHeight="1" x14ac:dyDescent="0.2">
      <c r="A24" s="70"/>
      <c r="B24" s="130" t="s">
        <v>115</v>
      </c>
      <c r="C24" s="148">
        <v>35</v>
      </c>
      <c r="D24" s="148">
        <v>0</v>
      </c>
      <c r="E24" s="148">
        <v>0</v>
      </c>
      <c r="F24" s="149">
        <v>0</v>
      </c>
      <c r="G24" s="148">
        <v>0</v>
      </c>
      <c r="H24" s="150">
        <v>0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6520856</v>
      </c>
      <c r="D26" s="103">
        <f t="shared" ref="D26:K26" si="3">+D4+D8+D16+D24</f>
        <v>7193193</v>
      </c>
      <c r="E26" s="103">
        <f t="shared" si="3"/>
        <v>7648596</v>
      </c>
      <c r="F26" s="104">
        <f t="shared" si="3"/>
        <v>7553334</v>
      </c>
      <c r="G26" s="103">
        <f t="shared" si="3"/>
        <v>7563811</v>
      </c>
      <c r="H26" s="105">
        <f t="shared" si="3"/>
        <v>8180234</v>
      </c>
      <c r="I26" s="103">
        <f t="shared" si="3"/>
        <v>8397218</v>
      </c>
      <c r="J26" s="103">
        <f t="shared" si="3"/>
        <v>8966369</v>
      </c>
      <c r="K26" s="103">
        <f t="shared" si="3"/>
        <v>9416930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25" width="9.140625" style="108"/>
    <col min="26" max="26" width="9.140625" style="162"/>
    <col min="27" max="16384" width="9.140625" style="108"/>
  </cols>
  <sheetData>
    <row r="1" spans="1:27" s="6" customFormat="1" ht="15.75" customHeight="1" x14ac:dyDescent="0.2">
      <c r="A1" s="1" t="s">
        <v>183</v>
      </c>
      <c r="B1" s="2"/>
      <c r="C1" s="4"/>
      <c r="D1" s="4"/>
      <c r="E1" s="4"/>
      <c r="F1" s="4"/>
      <c r="G1" s="4"/>
      <c r="H1" s="4"/>
      <c r="I1" s="4"/>
      <c r="J1" s="4"/>
      <c r="K1" s="4"/>
      <c r="Z1" s="162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  <c r="Z2" s="163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  <c r="Z3" s="164" t="s">
        <v>117</v>
      </c>
    </row>
    <row r="4" spans="1:27" s="18" customFormat="1" ht="12.75" customHeight="1" x14ac:dyDescent="0.2">
      <c r="A4" s="70"/>
      <c r="B4" s="171" t="s">
        <v>157</v>
      </c>
      <c r="C4" s="157">
        <v>22887</v>
      </c>
      <c r="D4" s="157">
        <v>24643</v>
      </c>
      <c r="E4" s="157">
        <v>27020</v>
      </c>
      <c r="F4" s="152">
        <v>31774</v>
      </c>
      <c r="G4" s="153">
        <v>31774</v>
      </c>
      <c r="H4" s="154">
        <v>31773</v>
      </c>
      <c r="I4" s="157">
        <v>8295</v>
      </c>
      <c r="J4" s="157">
        <v>8706</v>
      </c>
      <c r="K4" s="157">
        <v>9163</v>
      </c>
      <c r="Z4" s="163">
        <f t="shared" ref="Z4:Z20" si="0">IF(LEN(B4)&lt;5,0,1)</f>
        <v>1</v>
      </c>
      <c r="AA4" s="32" t="s">
        <v>8</v>
      </c>
    </row>
    <row r="5" spans="1:27" s="18" customFormat="1" ht="12.75" customHeight="1" x14ac:dyDescent="0.2">
      <c r="A5" s="70"/>
      <c r="B5" s="171" t="s">
        <v>158</v>
      </c>
      <c r="C5" s="157">
        <v>18966</v>
      </c>
      <c r="D5" s="157">
        <v>20611</v>
      </c>
      <c r="E5" s="157">
        <v>18781</v>
      </c>
      <c r="F5" s="156">
        <v>25206</v>
      </c>
      <c r="G5" s="157">
        <v>25206</v>
      </c>
      <c r="H5" s="158">
        <v>25207</v>
      </c>
      <c r="I5" s="157">
        <v>6618</v>
      </c>
      <c r="J5" s="157">
        <v>6926</v>
      </c>
      <c r="K5" s="157">
        <v>7289</v>
      </c>
      <c r="Z5" s="163">
        <f t="shared" si="0"/>
        <v>1</v>
      </c>
      <c r="AA5" s="41">
        <v>5</v>
      </c>
    </row>
    <row r="6" spans="1:27" s="18" customFormat="1" ht="12.75" hidden="1" customHeight="1" x14ac:dyDescent="0.2">
      <c r="A6" s="70"/>
      <c r="B6" s="171" t="s">
        <v>0</v>
      </c>
      <c r="C6" s="157"/>
      <c r="D6" s="157"/>
      <c r="E6" s="157"/>
      <c r="F6" s="156"/>
      <c r="G6" s="157"/>
      <c r="H6" s="158"/>
      <c r="I6" s="157"/>
      <c r="J6" s="157"/>
      <c r="K6" s="157"/>
      <c r="Z6" s="163">
        <f t="shared" si="0"/>
        <v>0</v>
      </c>
      <c r="AA6" s="32" t="s">
        <v>11</v>
      </c>
    </row>
    <row r="7" spans="1:27" s="18" customFormat="1" ht="12.75" hidden="1" customHeight="1" x14ac:dyDescent="0.2">
      <c r="A7" s="70"/>
      <c r="B7" s="171" t="s">
        <v>0</v>
      </c>
      <c r="C7" s="157"/>
      <c r="D7" s="157"/>
      <c r="E7" s="157"/>
      <c r="F7" s="156"/>
      <c r="G7" s="157"/>
      <c r="H7" s="158"/>
      <c r="I7" s="157"/>
      <c r="J7" s="157"/>
      <c r="K7" s="157"/>
      <c r="Z7" s="163">
        <f t="shared" si="0"/>
        <v>0</v>
      </c>
      <c r="AA7" s="41">
        <v>1</v>
      </c>
    </row>
    <row r="8" spans="1:27" s="18" customFormat="1" ht="12.75" hidden="1" customHeight="1" x14ac:dyDescent="0.2">
      <c r="A8" s="70"/>
      <c r="B8" s="171" t="s">
        <v>0</v>
      </c>
      <c r="C8" s="157"/>
      <c r="D8" s="157"/>
      <c r="E8" s="157"/>
      <c r="F8" s="156"/>
      <c r="G8" s="157"/>
      <c r="H8" s="158"/>
      <c r="I8" s="157"/>
      <c r="J8" s="157"/>
      <c r="K8" s="157"/>
      <c r="Z8" s="163">
        <f t="shared" si="0"/>
        <v>0</v>
      </c>
      <c r="AA8" s="32" t="s">
        <v>14</v>
      </c>
    </row>
    <row r="9" spans="1:27" s="18" customFormat="1" ht="12.75" hidden="1" customHeight="1" x14ac:dyDescent="0.2">
      <c r="A9" s="70"/>
      <c r="B9" s="171" t="s">
        <v>0</v>
      </c>
      <c r="C9" s="157"/>
      <c r="D9" s="157"/>
      <c r="E9" s="157"/>
      <c r="F9" s="156"/>
      <c r="G9" s="157"/>
      <c r="H9" s="158"/>
      <c r="I9" s="157"/>
      <c r="J9" s="157"/>
      <c r="K9" s="157"/>
      <c r="Z9" s="163">
        <f t="shared" si="0"/>
        <v>0</v>
      </c>
      <c r="AA9" s="18" t="s">
        <v>0</v>
      </c>
    </row>
    <row r="10" spans="1:27" s="18" customFormat="1" ht="12.75" hidden="1" customHeight="1" x14ac:dyDescent="0.2">
      <c r="A10" s="70"/>
      <c r="B10" s="171" t="s">
        <v>0</v>
      </c>
      <c r="C10" s="157"/>
      <c r="D10" s="157"/>
      <c r="E10" s="157"/>
      <c r="F10" s="156"/>
      <c r="G10" s="157"/>
      <c r="H10" s="158"/>
      <c r="I10" s="157"/>
      <c r="J10" s="157"/>
      <c r="K10" s="157"/>
      <c r="Z10" s="163">
        <f t="shared" si="0"/>
        <v>0</v>
      </c>
    </row>
    <row r="11" spans="1:27" s="18" customFormat="1" ht="12.75" hidden="1" customHeight="1" x14ac:dyDescent="0.2">
      <c r="A11" s="70"/>
      <c r="B11" s="171" t="s">
        <v>0</v>
      </c>
      <c r="C11" s="157"/>
      <c r="D11" s="157"/>
      <c r="E11" s="157"/>
      <c r="F11" s="156"/>
      <c r="G11" s="157"/>
      <c r="H11" s="158"/>
      <c r="I11" s="157"/>
      <c r="J11" s="157"/>
      <c r="K11" s="157"/>
      <c r="Z11" s="163">
        <f t="shared" si="0"/>
        <v>0</v>
      </c>
    </row>
    <row r="12" spans="1:27" s="18" customFormat="1" ht="12.75" hidden="1" customHeight="1" x14ac:dyDescent="0.2">
      <c r="A12" s="70"/>
      <c r="B12" s="171" t="s">
        <v>0</v>
      </c>
      <c r="C12" s="157"/>
      <c r="D12" s="157"/>
      <c r="E12" s="157"/>
      <c r="F12" s="156"/>
      <c r="G12" s="157"/>
      <c r="H12" s="158"/>
      <c r="I12" s="157"/>
      <c r="J12" s="157"/>
      <c r="K12" s="157"/>
      <c r="Z12" s="163">
        <f t="shared" si="0"/>
        <v>0</v>
      </c>
    </row>
    <row r="13" spans="1:27" s="18" customFormat="1" ht="12.75" hidden="1" customHeight="1" x14ac:dyDescent="0.2">
      <c r="A13" s="70"/>
      <c r="B13" s="171" t="s">
        <v>0</v>
      </c>
      <c r="C13" s="157"/>
      <c r="D13" s="157"/>
      <c r="E13" s="157"/>
      <c r="F13" s="156"/>
      <c r="G13" s="157"/>
      <c r="H13" s="158"/>
      <c r="I13" s="157"/>
      <c r="J13" s="157"/>
      <c r="K13" s="157"/>
      <c r="Z13" s="163">
        <f t="shared" si="0"/>
        <v>0</v>
      </c>
    </row>
    <row r="14" spans="1:27" s="18" customFormat="1" ht="12.75" hidden="1" customHeight="1" x14ac:dyDescent="0.2">
      <c r="A14" s="70"/>
      <c r="B14" s="171" t="s">
        <v>0</v>
      </c>
      <c r="C14" s="157"/>
      <c r="D14" s="157"/>
      <c r="E14" s="157"/>
      <c r="F14" s="156"/>
      <c r="G14" s="157"/>
      <c r="H14" s="158"/>
      <c r="I14" s="157"/>
      <c r="J14" s="157"/>
      <c r="K14" s="157"/>
      <c r="Z14" s="163">
        <f t="shared" si="0"/>
        <v>0</v>
      </c>
    </row>
    <row r="15" spans="1:27" s="18" customFormat="1" ht="12.75" hidden="1" customHeight="1" x14ac:dyDescent="0.2">
      <c r="A15" s="70"/>
      <c r="B15" s="171" t="s">
        <v>0</v>
      </c>
      <c r="C15" s="157"/>
      <c r="D15" s="157"/>
      <c r="E15" s="157"/>
      <c r="F15" s="156"/>
      <c r="G15" s="157"/>
      <c r="H15" s="158"/>
      <c r="I15" s="157"/>
      <c r="J15" s="157"/>
      <c r="K15" s="157"/>
      <c r="Z15" s="163">
        <f t="shared" si="0"/>
        <v>0</v>
      </c>
    </row>
    <row r="16" spans="1:27" s="18" customFormat="1" ht="12.75" hidden="1" customHeight="1" x14ac:dyDescent="0.25">
      <c r="A16" s="64"/>
      <c r="B16" s="171" t="s">
        <v>0</v>
      </c>
      <c r="C16" s="157"/>
      <c r="D16" s="157"/>
      <c r="E16" s="157"/>
      <c r="F16" s="156"/>
      <c r="G16" s="157"/>
      <c r="H16" s="158"/>
      <c r="I16" s="157"/>
      <c r="J16" s="157"/>
      <c r="K16" s="157"/>
      <c r="Z16" s="163">
        <f t="shared" si="0"/>
        <v>0</v>
      </c>
    </row>
    <row r="17" spans="1:26" s="18" customFormat="1" ht="12.75" hidden="1" customHeight="1" x14ac:dyDescent="0.25">
      <c r="A17" s="64"/>
      <c r="B17" s="171" t="s">
        <v>0</v>
      </c>
      <c r="C17" s="157"/>
      <c r="D17" s="157"/>
      <c r="E17" s="157"/>
      <c r="F17" s="156"/>
      <c r="G17" s="157"/>
      <c r="H17" s="158"/>
      <c r="I17" s="157"/>
      <c r="J17" s="157"/>
      <c r="K17" s="157"/>
      <c r="Z17" s="163">
        <f t="shared" si="0"/>
        <v>0</v>
      </c>
    </row>
    <row r="18" spans="1:26" s="18" customFormat="1" ht="12.75" hidden="1" customHeight="1" x14ac:dyDescent="0.2">
      <c r="A18" s="70"/>
      <c r="B18" s="171" t="s">
        <v>0</v>
      </c>
      <c r="C18" s="157"/>
      <c r="D18" s="157"/>
      <c r="E18" s="157"/>
      <c r="F18" s="156"/>
      <c r="G18" s="157"/>
      <c r="H18" s="158"/>
      <c r="I18" s="157"/>
      <c r="J18" s="157"/>
      <c r="K18" s="157"/>
      <c r="Z18" s="163">
        <f t="shared" si="0"/>
        <v>0</v>
      </c>
    </row>
    <row r="19" spans="1:26" s="18" customFormat="1" ht="12.75" customHeight="1" x14ac:dyDescent="0.25">
      <c r="A19" s="144"/>
      <c r="B19" s="145" t="s">
        <v>120</v>
      </c>
      <c r="C19" s="103">
        <f>SUM(C4:C18)</f>
        <v>41853</v>
      </c>
      <c r="D19" s="103">
        <f t="shared" ref="D19:K19" si="1">SUM(D4:D18)</f>
        <v>45254</v>
      </c>
      <c r="E19" s="103">
        <f t="shared" si="1"/>
        <v>45801</v>
      </c>
      <c r="F19" s="104">
        <f t="shared" si="1"/>
        <v>56980</v>
      </c>
      <c r="G19" s="103">
        <f t="shared" si="1"/>
        <v>56980</v>
      </c>
      <c r="H19" s="105">
        <f t="shared" si="1"/>
        <v>56980</v>
      </c>
      <c r="I19" s="103">
        <f t="shared" si="1"/>
        <v>14913</v>
      </c>
      <c r="J19" s="103">
        <f t="shared" si="1"/>
        <v>15632</v>
      </c>
      <c r="K19" s="103">
        <f t="shared" si="1"/>
        <v>16452</v>
      </c>
      <c r="Z19" s="163">
        <f t="shared" si="0"/>
        <v>1</v>
      </c>
    </row>
    <row r="20" spans="1:26" s="18" customFormat="1" hidden="1" x14ac:dyDescent="0.25">
      <c r="A20" s="172"/>
      <c r="Z20" s="163">
        <f t="shared" si="0"/>
        <v>0</v>
      </c>
    </row>
    <row r="21" spans="1:26" s="18" customFormat="1" x14ac:dyDescent="0.2">
      <c r="Z21" s="163"/>
    </row>
    <row r="22" spans="1:26" s="18" customFormat="1" x14ac:dyDescent="0.2">
      <c r="Z22" s="163"/>
    </row>
    <row r="23" spans="1:26" s="18" customFormat="1" x14ac:dyDescent="0.2">
      <c r="Z23" s="163"/>
    </row>
    <row r="24" spans="1:26" s="18" customFormat="1" x14ac:dyDescent="0.2">
      <c r="Z24" s="163"/>
    </row>
    <row r="25" spans="1:26" s="18" customFormat="1" x14ac:dyDescent="0.2">
      <c r="Z25" s="163"/>
    </row>
    <row r="26" spans="1:26" s="18" customFormat="1" x14ac:dyDescent="0.2">
      <c r="Z26" s="163"/>
    </row>
    <row r="27" spans="1:26" s="18" customFormat="1" x14ac:dyDescent="0.2">
      <c r="Z27" s="163"/>
    </row>
    <row r="28" spans="1:26" s="18" customFormat="1" x14ac:dyDescent="0.2">
      <c r="Z28" s="163"/>
    </row>
    <row r="29" spans="1:26" s="18" customFormat="1" x14ac:dyDescent="0.2">
      <c r="Z29" s="163"/>
    </row>
    <row r="30" spans="1:26" s="18" customFormat="1" x14ac:dyDescent="0.2">
      <c r="Z30" s="163"/>
    </row>
    <row r="31" spans="1:26" s="18" customFormat="1" x14ac:dyDescent="0.2">
      <c r="Z31" s="163"/>
    </row>
    <row r="32" spans="1:26" s="18" customFormat="1" x14ac:dyDescent="0.2">
      <c r="Z32" s="163"/>
    </row>
    <row r="33" spans="26:26" s="18" customFormat="1" x14ac:dyDescent="0.2">
      <c r="Z33" s="163"/>
    </row>
    <row r="34" spans="26:26" s="18" customFormat="1" x14ac:dyDescent="0.2">
      <c r="Z34" s="163"/>
    </row>
    <row r="35" spans="26:26" s="18" customFormat="1" x14ac:dyDescent="0.2">
      <c r="Z35" s="163"/>
    </row>
    <row r="36" spans="26:26" s="18" customFormat="1" x14ac:dyDescent="0.2">
      <c r="Z36" s="163"/>
    </row>
    <row r="37" spans="26:26" s="18" customFormat="1" x14ac:dyDescent="0.2">
      <c r="Z37" s="163"/>
    </row>
    <row r="38" spans="26:26" s="18" customFormat="1" x14ac:dyDescent="0.2">
      <c r="Z38" s="163"/>
    </row>
    <row r="39" spans="26:26" s="18" customFormat="1" x14ac:dyDescent="0.2">
      <c r="Z39" s="163"/>
    </row>
    <row r="40" spans="26:26" s="18" customFormat="1" x14ac:dyDescent="0.2">
      <c r="Z40" s="163"/>
    </row>
    <row r="41" spans="26:26" s="18" customFormat="1" x14ac:dyDescent="0.2">
      <c r="Z41" s="163"/>
    </row>
    <row r="42" spans="26:26" s="18" customFormat="1" x14ac:dyDescent="0.2">
      <c r="Z42" s="163"/>
    </row>
    <row r="43" spans="26:26" s="18" customFormat="1" x14ac:dyDescent="0.2">
      <c r="Z43" s="163"/>
    </row>
    <row r="44" spans="26:26" s="18" customFormat="1" x14ac:dyDescent="0.2">
      <c r="Z44" s="163"/>
    </row>
    <row r="45" spans="26:26" s="18" customFormat="1" x14ac:dyDescent="0.2">
      <c r="Z45" s="163"/>
    </row>
    <row r="46" spans="26:26" s="18" customFormat="1" x14ac:dyDescent="0.2">
      <c r="Z46" s="163"/>
    </row>
    <row r="47" spans="26:26" s="18" customFormat="1" x14ac:dyDescent="0.2">
      <c r="Z47" s="163"/>
    </row>
    <row r="48" spans="26:26" s="18" customFormat="1" x14ac:dyDescent="0.2">
      <c r="Z48" s="163"/>
    </row>
    <row r="49" spans="26:26" s="18" customFormat="1" x14ac:dyDescent="0.2">
      <c r="Z49" s="163"/>
    </row>
    <row r="50" spans="26:26" s="18" customFormat="1" x14ac:dyDescent="0.2">
      <c r="Z50" s="163"/>
    </row>
    <row r="51" spans="26:26" s="18" customFormat="1" x14ac:dyDescent="0.2">
      <c r="Z51" s="163"/>
    </row>
    <row r="52" spans="26:26" s="18" customFormat="1" x14ac:dyDescent="0.2">
      <c r="Z52" s="163"/>
    </row>
    <row r="53" spans="26:26" s="18" customFormat="1" x14ac:dyDescent="0.2">
      <c r="Z53" s="163"/>
    </row>
    <row r="54" spans="26:26" s="18" customFormat="1" x14ac:dyDescent="0.2">
      <c r="Z54" s="163"/>
    </row>
    <row r="55" spans="26:26" s="18" customFormat="1" x14ac:dyDescent="0.2">
      <c r="Z55" s="163"/>
    </row>
    <row r="56" spans="26:26" s="18" customFormat="1" x14ac:dyDescent="0.2">
      <c r="Z56" s="163"/>
    </row>
    <row r="57" spans="26:26" s="18" customFormat="1" x14ac:dyDescent="0.2">
      <c r="Z57" s="163"/>
    </row>
    <row r="58" spans="26:26" s="18" customFormat="1" x14ac:dyDescent="0.2">
      <c r="Z58" s="163"/>
    </row>
    <row r="59" spans="26:26" s="18" customFormat="1" x14ac:dyDescent="0.2">
      <c r="Z59" s="163"/>
    </row>
    <row r="60" spans="26:26" s="18" customFormat="1" x14ac:dyDescent="0.2">
      <c r="Z60" s="163"/>
    </row>
    <row r="61" spans="26:26" s="18" customFormat="1" x14ac:dyDescent="0.2">
      <c r="Z61" s="163"/>
    </row>
    <row r="62" spans="26:26" s="18" customFormat="1" x14ac:dyDescent="0.2">
      <c r="Z62" s="163"/>
    </row>
    <row r="63" spans="26:26" s="18" customFormat="1" x14ac:dyDescent="0.2">
      <c r="Z63" s="163"/>
    </row>
    <row r="64" spans="26:26" s="18" customFormat="1" x14ac:dyDescent="0.2">
      <c r="Z64" s="163"/>
    </row>
    <row r="65" spans="26:26" s="18" customFormat="1" x14ac:dyDescent="0.2">
      <c r="Z65" s="163"/>
    </row>
    <row r="66" spans="26:26" s="18" customFormat="1" x14ac:dyDescent="0.2">
      <c r="Z66" s="163"/>
    </row>
    <row r="67" spans="26:26" s="18" customFormat="1" x14ac:dyDescent="0.2">
      <c r="Z67" s="163"/>
    </row>
    <row r="68" spans="26:26" s="18" customFormat="1" x14ac:dyDescent="0.2">
      <c r="Z68" s="163"/>
    </row>
    <row r="69" spans="26:26" s="18" customFormat="1" x14ac:dyDescent="0.2">
      <c r="Z69" s="163"/>
    </row>
    <row r="70" spans="26:26" s="18" customFormat="1" x14ac:dyDescent="0.2">
      <c r="Z70" s="163"/>
    </row>
    <row r="71" spans="26:26" s="18" customFormat="1" x14ac:dyDescent="0.2">
      <c r="Z71" s="163"/>
    </row>
    <row r="72" spans="26:26" s="18" customFormat="1" x14ac:dyDescent="0.2">
      <c r="Z72" s="163"/>
    </row>
    <row r="73" spans="26:26" s="18" customFormat="1" x14ac:dyDescent="0.2">
      <c r="Z73" s="163"/>
    </row>
    <row r="74" spans="26:26" s="18" customFormat="1" x14ac:dyDescent="0.2">
      <c r="Z74" s="163"/>
    </row>
    <row r="75" spans="26:26" s="18" customFormat="1" x14ac:dyDescent="0.2">
      <c r="Z75" s="163"/>
    </row>
    <row r="76" spans="26:26" s="18" customFormat="1" x14ac:dyDescent="0.2">
      <c r="Z76" s="163"/>
    </row>
    <row r="77" spans="26:26" s="18" customFormat="1" x14ac:dyDescent="0.2">
      <c r="Z77" s="163"/>
    </row>
    <row r="78" spans="26:26" s="18" customFormat="1" x14ac:dyDescent="0.2">
      <c r="Z78" s="163"/>
    </row>
    <row r="79" spans="26:26" s="18" customFormat="1" x14ac:dyDescent="0.2">
      <c r="Z79" s="163"/>
    </row>
    <row r="80" spans="26:26" s="18" customFormat="1" x14ac:dyDescent="0.2">
      <c r="Z80" s="163"/>
    </row>
    <row r="81" spans="26:26" s="18" customFormat="1" x14ac:dyDescent="0.2">
      <c r="Z81" s="163"/>
    </row>
    <row r="82" spans="26:26" s="18" customFormat="1" x14ac:dyDescent="0.2">
      <c r="Z82" s="163"/>
    </row>
    <row r="83" spans="26:26" s="18" customFormat="1" x14ac:dyDescent="0.2">
      <c r="Z83" s="163"/>
    </row>
    <row r="84" spans="26:26" s="18" customFormat="1" x14ac:dyDescent="0.2">
      <c r="Z84" s="163"/>
    </row>
    <row r="85" spans="26:26" s="18" customFormat="1" x14ac:dyDescent="0.2">
      <c r="Z85" s="163"/>
    </row>
    <row r="86" spans="26:26" s="18" customFormat="1" x14ac:dyDescent="0.2">
      <c r="Z86" s="163"/>
    </row>
    <row r="87" spans="26:26" s="18" customFormat="1" x14ac:dyDescent="0.2">
      <c r="Z87" s="163"/>
    </row>
    <row r="88" spans="26:26" s="18" customFormat="1" x14ac:dyDescent="0.2">
      <c r="Z88" s="163"/>
    </row>
    <row r="89" spans="26:26" s="18" customFormat="1" x14ac:dyDescent="0.2">
      <c r="Z89" s="163"/>
    </row>
    <row r="90" spans="26:26" s="18" customFormat="1" x14ac:dyDescent="0.2">
      <c r="Z90" s="163"/>
    </row>
    <row r="91" spans="26:26" s="18" customFormat="1" x14ac:dyDescent="0.2">
      <c r="Z91" s="163"/>
    </row>
    <row r="92" spans="26:26" s="18" customFormat="1" x14ac:dyDescent="0.2">
      <c r="Z92" s="163"/>
    </row>
    <row r="93" spans="26:26" s="18" customFormat="1" x14ac:dyDescent="0.2">
      <c r="Z93" s="163"/>
    </row>
    <row r="94" spans="26:26" s="18" customFormat="1" x14ac:dyDescent="0.2">
      <c r="Z94" s="163"/>
    </row>
    <row r="95" spans="26:26" s="18" customFormat="1" x14ac:dyDescent="0.2">
      <c r="Z95" s="163"/>
    </row>
    <row r="96" spans="26:26" s="18" customFormat="1" x14ac:dyDescent="0.2">
      <c r="Z96" s="163"/>
    </row>
    <row r="97" spans="26:26" s="18" customFormat="1" x14ac:dyDescent="0.2">
      <c r="Z97" s="163"/>
    </row>
    <row r="98" spans="26:26" s="18" customFormat="1" x14ac:dyDescent="0.2">
      <c r="Z98" s="163"/>
    </row>
    <row r="99" spans="26:26" s="18" customFormat="1" x14ac:dyDescent="0.2">
      <c r="Z99" s="163"/>
    </row>
    <row r="100" spans="26:26" s="18" customFormat="1" x14ac:dyDescent="0.2">
      <c r="Z100" s="163"/>
    </row>
    <row r="101" spans="26:26" s="18" customFormat="1" x14ac:dyDescent="0.2">
      <c r="Z101" s="163"/>
    </row>
    <row r="102" spans="26:26" s="18" customFormat="1" x14ac:dyDescent="0.2">
      <c r="Z102" s="163"/>
    </row>
    <row r="103" spans="26:26" s="18" customFormat="1" x14ac:dyDescent="0.2">
      <c r="Z103" s="163"/>
    </row>
    <row r="104" spans="26:26" s="18" customFormat="1" x14ac:dyDescent="0.2">
      <c r="Z104" s="163"/>
    </row>
    <row r="105" spans="26:26" s="18" customFormat="1" x14ac:dyDescent="0.2">
      <c r="Z105" s="163"/>
    </row>
    <row r="106" spans="26:26" s="18" customFormat="1" x14ac:dyDescent="0.2">
      <c r="Z106" s="163"/>
    </row>
    <row r="107" spans="26:26" s="18" customFormat="1" x14ac:dyDescent="0.2">
      <c r="Z107" s="163"/>
    </row>
    <row r="108" spans="26:26" s="18" customFormat="1" x14ac:dyDescent="0.2">
      <c r="Z108" s="163"/>
    </row>
    <row r="109" spans="26:26" s="18" customFormat="1" x14ac:dyDescent="0.2">
      <c r="Z109" s="163"/>
    </row>
    <row r="110" spans="26:26" s="18" customFormat="1" x14ac:dyDescent="0.2">
      <c r="Z110" s="163"/>
    </row>
    <row r="111" spans="26:26" s="18" customFormat="1" x14ac:dyDescent="0.2">
      <c r="Z111" s="163"/>
    </row>
    <row r="112" spans="26:26" s="18" customFormat="1" x14ac:dyDescent="0.2">
      <c r="Z112" s="163"/>
    </row>
    <row r="113" spans="26:26" s="18" customFormat="1" x14ac:dyDescent="0.2">
      <c r="Z113" s="163"/>
    </row>
    <row r="114" spans="26:26" s="18" customFormat="1" x14ac:dyDescent="0.2">
      <c r="Z114" s="163"/>
    </row>
    <row r="115" spans="26:26" s="18" customFormat="1" x14ac:dyDescent="0.2">
      <c r="Z115" s="163"/>
    </row>
    <row r="116" spans="26:26" s="18" customFormat="1" x14ac:dyDescent="0.2">
      <c r="Z116" s="163"/>
    </row>
    <row r="117" spans="26:26" s="18" customFormat="1" x14ac:dyDescent="0.2">
      <c r="Z117" s="163"/>
    </row>
    <row r="118" spans="26:26" s="18" customFormat="1" x14ac:dyDescent="0.2">
      <c r="Z118" s="163"/>
    </row>
    <row r="119" spans="26:26" s="18" customFormat="1" x14ac:dyDescent="0.2">
      <c r="Z119" s="163"/>
    </row>
    <row r="120" spans="26:26" s="18" customFormat="1" x14ac:dyDescent="0.2">
      <c r="Z120" s="163"/>
    </row>
    <row r="121" spans="26:26" s="18" customFormat="1" x14ac:dyDescent="0.2">
      <c r="Z121" s="163"/>
    </row>
    <row r="122" spans="26:26" s="18" customFormat="1" x14ac:dyDescent="0.2">
      <c r="Z122" s="163"/>
    </row>
    <row r="123" spans="26:26" s="18" customFormat="1" x14ac:dyDescent="0.2">
      <c r="Z123" s="163"/>
    </row>
    <row r="124" spans="26:26" s="18" customFormat="1" x14ac:dyDescent="0.2">
      <c r="Z124" s="163"/>
    </row>
    <row r="125" spans="26:26" s="18" customFormat="1" x14ac:dyDescent="0.2">
      <c r="Z125" s="163"/>
    </row>
    <row r="126" spans="26:26" s="18" customFormat="1" x14ac:dyDescent="0.2">
      <c r="Z126" s="163"/>
    </row>
    <row r="127" spans="26:26" s="18" customFormat="1" x14ac:dyDescent="0.2">
      <c r="Z127" s="163"/>
    </row>
    <row r="128" spans="26:26" s="18" customFormat="1" x14ac:dyDescent="0.2">
      <c r="Z128" s="163"/>
    </row>
    <row r="129" spans="26:26" s="18" customFormat="1" x14ac:dyDescent="0.2">
      <c r="Z129" s="163"/>
    </row>
    <row r="130" spans="26:26" s="18" customFormat="1" x14ac:dyDescent="0.2">
      <c r="Z130" s="163"/>
    </row>
    <row r="131" spans="26:26" s="18" customFormat="1" x14ac:dyDescent="0.2">
      <c r="Z131" s="163"/>
    </row>
    <row r="132" spans="26:26" s="18" customFormat="1" x14ac:dyDescent="0.2">
      <c r="Z132" s="163"/>
    </row>
    <row r="133" spans="26:26" s="18" customFormat="1" x14ac:dyDescent="0.2">
      <c r="Z133" s="163"/>
    </row>
    <row r="134" spans="26:26" s="18" customFormat="1" x14ac:dyDescent="0.2">
      <c r="Z134" s="163"/>
    </row>
    <row r="135" spans="26:26" s="18" customFormat="1" x14ac:dyDescent="0.2">
      <c r="Z135" s="163"/>
    </row>
    <row r="136" spans="26:26" s="18" customFormat="1" x14ac:dyDescent="0.2">
      <c r="Z136" s="163"/>
    </row>
    <row r="137" spans="26:26" s="18" customFormat="1" x14ac:dyDescent="0.2">
      <c r="Z137" s="163"/>
    </row>
    <row r="138" spans="26:26" s="18" customFormat="1" x14ac:dyDescent="0.2">
      <c r="Z138" s="163"/>
    </row>
    <row r="139" spans="26:26" s="18" customFormat="1" x14ac:dyDescent="0.2">
      <c r="Z139" s="163"/>
    </row>
    <row r="140" spans="26:26" s="18" customFormat="1" x14ac:dyDescent="0.2">
      <c r="Z140" s="163"/>
    </row>
    <row r="141" spans="26:26" s="18" customFormat="1" x14ac:dyDescent="0.2">
      <c r="Z141" s="163"/>
    </row>
    <row r="142" spans="26:26" s="18" customFormat="1" x14ac:dyDescent="0.2">
      <c r="Z142" s="163"/>
    </row>
    <row r="143" spans="26:26" s="18" customFormat="1" x14ac:dyDescent="0.2">
      <c r="Z143" s="163"/>
    </row>
    <row r="144" spans="26:26" s="18" customFormat="1" x14ac:dyDescent="0.2">
      <c r="Z144" s="163"/>
    </row>
    <row r="145" spans="26:26" s="18" customFormat="1" x14ac:dyDescent="0.2">
      <c r="Z145" s="163"/>
    </row>
    <row r="146" spans="26:26" s="18" customFormat="1" x14ac:dyDescent="0.2">
      <c r="Z146" s="163"/>
    </row>
    <row r="147" spans="26:26" s="18" customFormat="1" x14ac:dyDescent="0.2">
      <c r="Z147" s="163"/>
    </row>
    <row r="148" spans="26:26" s="18" customFormat="1" x14ac:dyDescent="0.2">
      <c r="Z148" s="163"/>
    </row>
    <row r="149" spans="26:26" s="18" customFormat="1" x14ac:dyDescent="0.2">
      <c r="Z149" s="163"/>
    </row>
    <row r="150" spans="26:26" s="18" customFormat="1" x14ac:dyDescent="0.2">
      <c r="Z150" s="163"/>
    </row>
    <row r="151" spans="26:26" s="18" customFormat="1" x14ac:dyDescent="0.2">
      <c r="Z151" s="163"/>
    </row>
    <row r="152" spans="26:26" s="18" customFormat="1" x14ac:dyDescent="0.2">
      <c r="Z152" s="163"/>
    </row>
    <row r="153" spans="26:26" s="18" customFormat="1" x14ac:dyDescent="0.2">
      <c r="Z153" s="163"/>
    </row>
    <row r="154" spans="26:26" s="18" customFormat="1" x14ac:dyDescent="0.2">
      <c r="Z154" s="163"/>
    </row>
    <row r="155" spans="26:26" s="18" customFormat="1" x14ac:dyDescent="0.2">
      <c r="Z155" s="163"/>
    </row>
    <row r="156" spans="26:26" s="18" customFormat="1" x14ac:dyDescent="0.2">
      <c r="Z156" s="163"/>
    </row>
    <row r="157" spans="26:26" s="18" customFormat="1" x14ac:dyDescent="0.2">
      <c r="Z157" s="163"/>
    </row>
    <row r="158" spans="26:26" s="18" customFormat="1" x14ac:dyDescent="0.2">
      <c r="Z158" s="163"/>
    </row>
    <row r="159" spans="26:26" s="18" customFormat="1" x14ac:dyDescent="0.2">
      <c r="Z159" s="163"/>
    </row>
    <row r="160" spans="26:26" s="18" customFormat="1" x14ac:dyDescent="0.2">
      <c r="Z160" s="163"/>
    </row>
    <row r="161" spans="26:26" s="18" customFormat="1" x14ac:dyDescent="0.2">
      <c r="Z161" s="163"/>
    </row>
    <row r="162" spans="26:26" s="18" customFormat="1" x14ac:dyDescent="0.2">
      <c r="Z162" s="163"/>
    </row>
    <row r="163" spans="26:26" s="18" customFormat="1" x14ac:dyDescent="0.2">
      <c r="Z163" s="163"/>
    </row>
    <row r="164" spans="26:26" s="18" customFormat="1" x14ac:dyDescent="0.2">
      <c r="Z164" s="163"/>
    </row>
    <row r="165" spans="26:26" s="18" customFormat="1" x14ac:dyDescent="0.2">
      <c r="Z165" s="163"/>
    </row>
    <row r="166" spans="26:26" s="18" customFormat="1" x14ac:dyDescent="0.2">
      <c r="Z166" s="163"/>
    </row>
    <row r="167" spans="26:26" s="18" customFormat="1" x14ac:dyDescent="0.2">
      <c r="Z167" s="163"/>
    </row>
    <row r="168" spans="26:26" s="18" customFormat="1" x14ac:dyDescent="0.2">
      <c r="Z168" s="163"/>
    </row>
    <row r="169" spans="26:26" s="18" customFormat="1" x14ac:dyDescent="0.2">
      <c r="Z169" s="163"/>
    </row>
    <row r="170" spans="26:26" s="18" customFormat="1" x14ac:dyDescent="0.2">
      <c r="Z170" s="163"/>
    </row>
    <row r="171" spans="26:26" s="18" customFormat="1" x14ac:dyDescent="0.2">
      <c r="Z171" s="163"/>
    </row>
    <row r="172" spans="26:26" s="18" customFormat="1" x14ac:dyDescent="0.2">
      <c r="Z172" s="163"/>
    </row>
    <row r="173" spans="26:26" s="18" customFormat="1" x14ac:dyDescent="0.2">
      <c r="Z173" s="163"/>
    </row>
    <row r="174" spans="26:26" s="18" customFormat="1" x14ac:dyDescent="0.2">
      <c r="Z174" s="163"/>
    </row>
    <row r="175" spans="26:26" s="18" customFormat="1" x14ac:dyDescent="0.2">
      <c r="Z175" s="163"/>
    </row>
    <row r="176" spans="26:26" s="18" customFormat="1" x14ac:dyDescent="0.2">
      <c r="Z176" s="163"/>
    </row>
    <row r="177" spans="26:26" s="18" customFormat="1" x14ac:dyDescent="0.2">
      <c r="Z177" s="163"/>
    </row>
    <row r="178" spans="26:26" s="18" customFormat="1" x14ac:dyDescent="0.2">
      <c r="Z178" s="163"/>
    </row>
    <row r="179" spans="26:26" s="18" customFormat="1" x14ac:dyDescent="0.2">
      <c r="Z179" s="163"/>
    </row>
    <row r="180" spans="26:26" s="18" customFormat="1" x14ac:dyDescent="0.2">
      <c r="Z180" s="163"/>
    </row>
    <row r="181" spans="26:26" s="18" customFormat="1" x14ac:dyDescent="0.2">
      <c r="Z181" s="163"/>
    </row>
    <row r="182" spans="26:26" s="18" customFormat="1" x14ac:dyDescent="0.2">
      <c r="Z182" s="163"/>
    </row>
    <row r="183" spans="26:26" s="18" customFormat="1" x14ac:dyDescent="0.2">
      <c r="Z183" s="163"/>
    </row>
    <row r="184" spans="26:26" s="18" customFormat="1" x14ac:dyDescent="0.2">
      <c r="Z184" s="163"/>
    </row>
    <row r="185" spans="26:26" s="18" customFormat="1" x14ac:dyDescent="0.2">
      <c r="Z185" s="163"/>
    </row>
    <row r="186" spans="26:26" s="18" customFormat="1" x14ac:dyDescent="0.2">
      <c r="Z186" s="163"/>
    </row>
    <row r="187" spans="26:26" s="18" customFormat="1" x14ac:dyDescent="0.2">
      <c r="Z187" s="163"/>
    </row>
    <row r="188" spans="26:26" s="18" customFormat="1" x14ac:dyDescent="0.2">
      <c r="Z188" s="163"/>
    </row>
    <row r="189" spans="26:26" s="18" customFormat="1" x14ac:dyDescent="0.2">
      <c r="Z189" s="163"/>
    </row>
    <row r="190" spans="26:26" s="18" customFormat="1" x14ac:dyDescent="0.2">
      <c r="Z190" s="163"/>
    </row>
    <row r="191" spans="26:26" s="18" customFormat="1" x14ac:dyDescent="0.2">
      <c r="Z191" s="163"/>
    </row>
    <row r="192" spans="26:26" s="18" customFormat="1" x14ac:dyDescent="0.2">
      <c r="Z192" s="163"/>
    </row>
    <row r="193" spans="26:26" s="18" customFormat="1" x14ac:dyDescent="0.2">
      <c r="Z193" s="163"/>
    </row>
    <row r="194" spans="26:26" s="18" customFormat="1" x14ac:dyDescent="0.2">
      <c r="Z194" s="163"/>
    </row>
    <row r="195" spans="26:26" s="18" customFormat="1" x14ac:dyDescent="0.2">
      <c r="Z195" s="163"/>
    </row>
    <row r="196" spans="26:26" s="18" customFormat="1" x14ac:dyDescent="0.2">
      <c r="Z196" s="163"/>
    </row>
    <row r="197" spans="26:26" s="18" customFormat="1" x14ac:dyDescent="0.2">
      <c r="Z197" s="163"/>
    </row>
    <row r="198" spans="26:26" s="18" customFormat="1" x14ac:dyDescent="0.2">
      <c r="Z198" s="163"/>
    </row>
    <row r="199" spans="26:26" s="18" customFormat="1" x14ac:dyDescent="0.2">
      <c r="Z199" s="163"/>
    </row>
    <row r="200" spans="26:26" s="18" customFormat="1" x14ac:dyDescent="0.2">
      <c r="Z200" s="163"/>
    </row>
    <row r="201" spans="26:26" s="18" customFormat="1" x14ac:dyDescent="0.2">
      <c r="Z201" s="163"/>
    </row>
    <row r="202" spans="26:26" s="18" customFormat="1" x14ac:dyDescent="0.2">
      <c r="Z202" s="163"/>
    </row>
    <row r="203" spans="26:26" s="18" customFormat="1" x14ac:dyDescent="0.2">
      <c r="Z203" s="163"/>
    </row>
    <row r="204" spans="26:26" s="18" customFormat="1" x14ac:dyDescent="0.2">
      <c r="Z204" s="163"/>
    </row>
    <row r="205" spans="26:26" s="18" customFormat="1" x14ac:dyDescent="0.2">
      <c r="Z205" s="163"/>
    </row>
    <row r="206" spans="26:26" s="18" customFormat="1" x14ac:dyDescent="0.2">
      <c r="Z206" s="163"/>
    </row>
    <row r="207" spans="26:26" s="18" customFormat="1" x14ac:dyDescent="0.2">
      <c r="Z207" s="163"/>
    </row>
    <row r="208" spans="26:26" s="18" customFormat="1" x14ac:dyDescent="0.2">
      <c r="Z208" s="163"/>
    </row>
    <row r="209" spans="26:26" s="18" customFormat="1" x14ac:dyDescent="0.2">
      <c r="Z209" s="163"/>
    </row>
    <row r="210" spans="26:26" s="18" customFormat="1" x14ac:dyDescent="0.2">
      <c r="Z210" s="163"/>
    </row>
    <row r="211" spans="26:26" s="18" customFormat="1" x14ac:dyDescent="0.2">
      <c r="Z211" s="163"/>
    </row>
    <row r="212" spans="26:26" s="18" customFormat="1" x14ac:dyDescent="0.2">
      <c r="Z212" s="163"/>
    </row>
    <row r="213" spans="26:26" s="18" customFormat="1" x14ac:dyDescent="0.2">
      <c r="Z213" s="163"/>
    </row>
    <row r="214" spans="26:26" s="18" customFormat="1" x14ac:dyDescent="0.2">
      <c r="Z214" s="163"/>
    </row>
    <row r="215" spans="26:26" s="18" customFormat="1" x14ac:dyDescent="0.2">
      <c r="Z215" s="163"/>
    </row>
    <row r="216" spans="26:26" s="18" customFormat="1" x14ac:dyDescent="0.2">
      <c r="Z216" s="163"/>
    </row>
    <row r="217" spans="26:26" s="18" customFormat="1" x14ac:dyDescent="0.2">
      <c r="Z217" s="163"/>
    </row>
    <row r="218" spans="26:26" s="18" customFormat="1" x14ac:dyDescent="0.2">
      <c r="Z218" s="163"/>
    </row>
    <row r="219" spans="26:26" s="18" customFormat="1" x14ac:dyDescent="0.2">
      <c r="Z219" s="163"/>
    </row>
    <row r="220" spans="26:26" s="18" customFormat="1" x14ac:dyDescent="0.2">
      <c r="Z220" s="163"/>
    </row>
    <row r="221" spans="26:26" s="18" customFormat="1" x14ac:dyDescent="0.2">
      <c r="Z221" s="163"/>
    </row>
    <row r="222" spans="26:26" s="18" customFormat="1" x14ac:dyDescent="0.2">
      <c r="Z222" s="163"/>
    </row>
    <row r="223" spans="26:26" s="18" customFormat="1" x14ac:dyDescent="0.2">
      <c r="Z223" s="163"/>
    </row>
    <row r="224" spans="26:26" s="18" customFormat="1" x14ac:dyDescent="0.2">
      <c r="Z224" s="163"/>
    </row>
    <row r="225" spans="26:26" s="18" customFormat="1" x14ac:dyDescent="0.2">
      <c r="Z225" s="163"/>
    </row>
    <row r="226" spans="26:26" s="18" customFormat="1" x14ac:dyDescent="0.2">
      <c r="Z226" s="163"/>
    </row>
    <row r="227" spans="26:26" s="18" customFormat="1" x14ac:dyDescent="0.2">
      <c r="Z227" s="163"/>
    </row>
    <row r="228" spans="26:26" s="18" customFormat="1" x14ac:dyDescent="0.2">
      <c r="Z228" s="163"/>
    </row>
    <row r="229" spans="26:26" s="18" customFormat="1" x14ac:dyDescent="0.2">
      <c r="Z229" s="163"/>
    </row>
    <row r="230" spans="26:26" s="18" customFormat="1" x14ac:dyDescent="0.2">
      <c r="Z230" s="163"/>
    </row>
    <row r="231" spans="26:26" s="18" customFormat="1" x14ac:dyDescent="0.2">
      <c r="Z231" s="162"/>
    </row>
    <row r="232" spans="26:26" s="18" customFormat="1" x14ac:dyDescent="0.2">
      <c r="Z232" s="162"/>
    </row>
    <row r="233" spans="26:26" s="18" customFormat="1" x14ac:dyDescent="0.2">
      <c r="Z233" s="162"/>
    </row>
    <row r="234" spans="26:26" s="18" customFormat="1" x14ac:dyDescent="0.2">
      <c r="Z234" s="162"/>
    </row>
    <row r="235" spans="26:26" s="18" customFormat="1" x14ac:dyDescent="0.2">
      <c r="Z235" s="162"/>
    </row>
    <row r="236" spans="26:26" s="18" customFormat="1" x14ac:dyDescent="0.2">
      <c r="Z236" s="162"/>
    </row>
    <row r="237" spans="26:26" s="18" customFormat="1" x14ac:dyDescent="0.2">
      <c r="Z237" s="162"/>
    </row>
    <row r="238" spans="26:26" s="18" customFormat="1" x14ac:dyDescent="0.2">
      <c r="Z238" s="162"/>
    </row>
    <row r="239" spans="26:26" s="18" customFormat="1" x14ac:dyDescent="0.2">
      <c r="Z239" s="162"/>
    </row>
    <row r="240" spans="26:26" s="18" customFormat="1" x14ac:dyDescent="0.2">
      <c r="Z240" s="162"/>
    </row>
    <row r="241" spans="26:26" s="18" customFormat="1" x14ac:dyDescent="0.2">
      <c r="Z241" s="162"/>
    </row>
    <row r="242" spans="26:26" s="18" customFormat="1" x14ac:dyDescent="0.2">
      <c r="Z242" s="162"/>
    </row>
    <row r="243" spans="26:26" s="18" customFormat="1" x14ac:dyDescent="0.2">
      <c r="Z243" s="162"/>
    </row>
    <row r="244" spans="26:26" s="18" customFormat="1" x14ac:dyDescent="0.2">
      <c r="Z244" s="162"/>
    </row>
    <row r="245" spans="26:26" s="18" customFormat="1" x14ac:dyDescent="0.2">
      <c r="Z245" s="162"/>
    </row>
    <row r="246" spans="26:26" s="18" customFormat="1" x14ac:dyDescent="0.2">
      <c r="Z246" s="162"/>
    </row>
    <row r="247" spans="26:26" s="18" customFormat="1" x14ac:dyDescent="0.2">
      <c r="Z247" s="16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108" customWidth="1"/>
    <col min="2" max="2" width="20.7109375" style="108" customWidth="1"/>
    <col min="3" max="11" width="10.7109375" style="108" customWidth="1"/>
    <col min="12" max="16384" width="9.140625" style="108"/>
  </cols>
  <sheetData>
    <row r="1" spans="1:27" s="6" customFormat="1" ht="15.75" customHeight="1" x14ac:dyDescent="0.2">
      <c r="A1" s="1" t="s">
        <v>184</v>
      </c>
      <c r="B1" s="2"/>
      <c r="C1" s="4"/>
      <c r="D1" s="4"/>
      <c r="E1" s="4"/>
      <c r="F1" s="4"/>
      <c r="G1" s="4"/>
      <c r="H1" s="4"/>
      <c r="I1" s="4"/>
      <c r="J1" s="4"/>
      <c r="K1" s="4"/>
    </row>
    <row r="2" spans="1:27" s="18" customFormat="1" ht="25.5" x14ac:dyDescent="0.2">
      <c r="A2" s="7"/>
      <c r="B2" s="8"/>
      <c r="C2" s="10" t="s">
        <v>1</v>
      </c>
      <c r="D2" s="11"/>
      <c r="E2" s="11"/>
      <c r="F2" s="12" t="s">
        <v>2</v>
      </c>
      <c r="G2" s="13" t="s">
        <v>3</v>
      </c>
      <c r="H2" s="14" t="s">
        <v>4</v>
      </c>
      <c r="I2" s="15" t="s">
        <v>5</v>
      </c>
      <c r="J2" s="16"/>
      <c r="K2" s="16"/>
    </row>
    <row r="3" spans="1:27" s="18" customFormat="1" x14ac:dyDescent="0.2">
      <c r="A3" s="19"/>
      <c r="B3" s="20" t="s">
        <v>6</v>
      </c>
      <c r="C3" s="22" t="s">
        <v>124</v>
      </c>
      <c r="D3" s="22" t="s">
        <v>125</v>
      </c>
      <c r="E3" s="22" t="s">
        <v>126</v>
      </c>
      <c r="F3" s="173" t="s">
        <v>127</v>
      </c>
      <c r="G3" s="174"/>
      <c r="H3" s="175"/>
      <c r="I3" s="22" t="s">
        <v>128</v>
      </c>
      <c r="J3" s="22" t="s">
        <v>129</v>
      </c>
      <c r="K3" s="22" t="s">
        <v>130</v>
      </c>
    </row>
    <row r="4" spans="1:27" s="31" customFormat="1" ht="12.75" customHeight="1" x14ac:dyDescent="0.2">
      <c r="A4" s="56"/>
      <c r="B4" s="111" t="s">
        <v>41</v>
      </c>
      <c r="C4" s="148">
        <f>SUM(C5:C7)</f>
        <v>0</v>
      </c>
      <c r="D4" s="148">
        <f t="shared" ref="D4:K4" si="0">SUM(D5:D7)</f>
        <v>0</v>
      </c>
      <c r="E4" s="148">
        <f t="shared" si="0"/>
        <v>0</v>
      </c>
      <c r="F4" s="149">
        <f t="shared" si="0"/>
        <v>0</v>
      </c>
      <c r="G4" s="148">
        <f t="shared" si="0"/>
        <v>0</v>
      </c>
      <c r="H4" s="150">
        <f t="shared" si="0"/>
        <v>0</v>
      </c>
      <c r="I4" s="148">
        <f t="shared" si="0"/>
        <v>0</v>
      </c>
      <c r="J4" s="148">
        <f t="shared" si="0"/>
        <v>0</v>
      </c>
      <c r="K4" s="148">
        <f t="shared" si="0"/>
        <v>0</v>
      </c>
      <c r="AA4" s="32" t="s">
        <v>8</v>
      </c>
    </row>
    <row r="5" spans="1:27" s="18" customFormat="1" ht="12.75" customHeight="1" x14ac:dyDescent="0.2">
      <c r="A5" s="70"/>
      <c r="B5" s="114" t="s">
        <v>42</v>
      </c>
      <c r="C5" s="152">
        <v>0</v>
      </c>
      <c r="D5" s="153">
        <v>0</v>
      </c>
      <c r="E5" s="153">
        <v>0</v>
      </c>
      <c r="F5" s="152">
        <v>0</v>
      </c>
      <c r="G5" s="153">
        <v>0</v>
      </c>
      <c r="H5" s="154">
        <v>0</v>
      </c>
      <c r="I5" s="153">
        <v>0</v>
      </c>
      <c r="J5" s="153">
        <v>0</v>
      </c>
      <c r="K5" s="154">
        <v>0</v>
      </c>
      <c r="AA5" s="41">
        <v>5</v>
      </c>
    </row>
    <row r="6" spans="1:27" s="18" customFormat="1" ht="12.75" customHeight="1" x14ac:dyDescent="0.25">
      <c r="A6" s="64"/>
      <c r="B6" s="114" t="s">
        <v>45</v>
      </c>
      <c r="C6" s="156">
        <v>0</v>
      </c>
      <c r="D6" s="157">
        <v>0</v>
      </c>
      <c r="E6" s="157">
        <v>0</v>
      </c>
      <c r="F6" s="156">
        <v>0</v>
      </c>
      <c r="G6" s="157">
        <v>0</v>
      </c>
      <c r="H6" s="158">
        <v>0</v>
      </c>
      <c r="I6" s="157">
        <v>0</v>
      </c>
      <c r="J6" s="157">
        <v>0</v>
      </c>
      <c r="K6" s="158">
        <v>0</v>
      </c>
      <c r="AA6" s="32" t="s">
        <v>11</v>
      </c>
    </row>
    <row r="7" spans="1:27" s="18" customFormat="1" ht="12.75" customHeight="1" x14ac:dyDescent="0.2">
      <c r="A7" s="70"/>
      <c r="B7" s="114" t="s">
        <v>84</v>
      </c>
      <c r="C7" s="159">
        <v>0</v>
      </c>
      <c r="D7" s="160">
        <v>0</v>
      </c>
      <c r="E7" s="160">
        <v>0</v>
      </c>
      <c r="F7" s="159">
        <v>0</v>
      </c>
      <c r="G7" s="160">
        <v>0</v>
      </c>
      <c r="H7" s="161">
        <v>0</v>
      </c>
      <c r="I7" s="160">
        <v>0</v>
      </c>
      <c r="J7" s="160">
        <v>0</v>
      </c>
      <c r="K7" s="161">
        <v>0</v>
      </c>
      <c r="AA7" s="41">
        <v>2</v>
      </c>
    </row>
    <row r="8" spans="1:27" s="31" customFormat="1" ht="12.75" customHeight="1" x14ac:dyDescent="0.25">
      <c r="A8" s="24"/>
      <c r="B8" s="130" t="s">
        <v>121</v>
      </c>
      <c r="C8" s="148">
        <f>SUM(C9:C15)</f>
        <v>41853</v>
      </c>
      <c r="D8" s="148">
        <f t="shared" ref="D8:K8" si="1">SUM(D9:D15)</f>
        <v>45254</v>
      </c>
      <c r="E8" s="148">
        <f t="shared" si="1"/>
        <v>45801</v>
      </c>
      <c r="F8" s="149">
        <f t="shared" si="1"/>
        <v>56980</v>
      </c>
      <c r="G8" s="148">
        <f t="shared" si="1"/>
        <v>56980</v>
      </c>
      <c r="H8" s="150">
        <f t="shared" si="1"/>
        <v>56980</v>
      </c>
      <c r="I8" s="148">
        <f t="shared" si="1"/>
        <v>14913</v>
      </c>
      <c r="J8" s="148">
        <f t="shared" si="1"/>
        <v>15632</v>
      </c>
      <c r="K8" s="148">
        <f t="shared" si="1"/>
        <v>16452</v>
      </c>
      <c r="AA8" s="32" t="s">
        <v>14</v>
      </c>
    </row>
    <row r="9" spans="1:27" s="18" customFormat="1" ht="12.75" customHeight="1" x14ac:dyDescent="0.2">
      <c r="A9" s="70"/>
      <c r="B9" s="114" t="s">
        <v>86</v>
      </c>
      <c r="C9" s="152">
        <v>0</v>
      </c>
      <c r="D9" s="153">
        <v>0</v>
      </c>
      <c r="E9" s="153">
        <v>0</v>
      </c>
      <c r="F9" s="152">
        <v>0</v>
      </c>
      <c r="G9" s="153">
        <v>0</v>
      </c>
      <c r="H9" s="154">
        <v>0</v>
      </c>
      <c r="I9" s="153">
        <v>0</v>
      </c>
      <c r="J9" s="153">
        <v>0</v>
      </c>
      <c r="K9" s="154">
        <v>0</v>
      </c>
      <c r="AA9" s="18" t="s">
        <v>0</v>
      </c>
    </row>
    <row r="10" spans="1:27" s="18" customFormat="1" ht="12.75" customHeight="1" x14ac:dyDescent="0.2">
      <c r="A10" s="70"/>
      <c r="B10" s="114" t="s">
        <v>92</v>
      </c>
      <c r="C10" s="156">
        <v>0</v>
      </c>
      <c r="D10" s="157">
        <v>0</v>
      </c>
      <c r="E10" s="157">
        <v>0</v>
      </c>
      <c r="F10" s="156">
        <v>0</v>
      </c>
      <c r="G10" s="157">
        <v>0</v>
      </c>
      <c r="H10" s="158">
        <v>0</v>
      </c>
      <c r="I10" s="157">
        <v>0</v>
      </c>
      <c r="J10" s="157">
        <v>0</v>
      </c>
      <c r="K10" s="158">
        <v>0</v>
      </c>
    </row>
    <row r="11" spans="1:27" s="18" customFormat="1" ht="12.75" customHeight="1" x14ac:dyDescent="0.2">
      <c r="A11" s="70"/>
      <c r="B11" s="114" t="s">
        <v>26</v>
      </c>
      <c r="C11" s="156">
        <v>0</v>
      </c>
      <c r="D11" s="157">
        <v>0</v>
      </c>
      <c r="E11" s="157">
        <v>0</v>
      </c>
      <c r="F11" s="156">
        <v>0</v>
      </c>
      <c r="G11" s="157">
        <v>0</v>
      </c>
      <c r="H11" s="158">
        <v>0</v>
      </c>
      <c r="I11" s="157">
        <v>0</v>
      </c>
      <c r="J11" s="157">
        <v>0</v>
      </c>
      <c r="K11" s="158">
        <v>0</v>
      </c>
    </row>
    <row r="12" spans="1:27" s="18" customFormat="1" ht="12.75" customHeight="1" x14ac:dyDescent="0.25">
      <c r="A12" s="64"/>
      <c r="B12" s="114" t="s">
        <v>95</v>
      </c>
      <c r="C12" s="156">
        <v>0</v>
      </c>
      <c r="D12" s="157">
        <v>0</v>
      </c>
      <c r="E12" s="157">
        <v>0</v>
      </c>
      <c r="F12" s="156">
        <v>0</v>
      </c>
      <c r="G12" s="157">
        <v>0</v>
      </c>
      <c r="H12" s="158">
        <v>0</v>
      </c>
      <c r="I12" s="157">
        <v>0</v>
      </c>
      <c r="J12" s="157">
        <v>0</v>
      </c>
      <c r="K12" s="158">
        <v>0</v>
      </c>
    </row>
    <row r="13" spans="1:27" s="18" customFormat="1" ht="12.75" customHeight="1" x14ac:dyDescent="0.2">
      <c r="A13" s="70"/>
      <c r="B13" s="114" t="s">
        <v>29</v>
      </c>
      <c r="C13" s="156">
        <v>0</v>
      </c>
      <c r="D13" s="157">
        <v>0</v>
      </c>
      <c r="E13" s="157">
        <v>0</v>
      </c>
      <c r="F13" s="156">
        <v>0</v>
      </c>
      <c r="G13" s="157">
        <v>0</v>
      </c>
      <c r="H13" s="158">
        <v>0</v>
      </c>
      <c r="I13" s="157">
        <v>0</v>
      </c>
      <c r="J13" s="157">
        <v>0</v>
      </c>
      <c r="K13" s="158">
        <v>0</v>
      </c>
    </row>
    <row r="14" spans="1:27" s="18" customFormat="1" ht="12.75" customHeight="1" x14ac:dyDescent="0.2">
      <c r="A14" s="70"/>
      <c r="B14" s="114" t="s">
        <v>100</v>
      </c>
      <c r="C14" s="156">
        <v>41853</v>
      </c>
      <c r="D14" s="157">
        <v>45254</v>
      </c>
      <c r="E14" s="157">
        <v>45801</v>
      </c>
      <c r="F14" s="156">
        <v>56980</v>
      </c>
      <c r="G14" s="157">
        <v>56980</v>
      </c>
      <c r="H14" s="158">
        <v>56980</v>
      </c>
      <c r="I14" s="157">
        <v>14913</v>
      </c>
      <c r="J14" s="157">
        <v>15632</v>
      </c>
      <c r="K14" s="158">
        <v>16452</v>
      </c>
    </row>
    <row r="15" spans="1:27" s="18" customFormat="1" ht="12.75" customHeight="1" x14ac:dyDescent="0.2">
      <c r="A15" s="70"/>
      <c r="B15" s="114" t="s">
        <v>101</v>
      </c>
      <c r="C15" s="159">
        <v>0</v>
      </c>
      <c r="D15" s="160">
        <v>0</v>
      </c>
      <c r="E15" s="160">
        <v>0</v>
      </c>
      <c r="F15" s="159">
        <v>0</v>
      </c>
      <c r="G15" s="160">
        <v>0</v>
      </c>
      <c r="H15" s="161">
        <v>0</v>
      </c>
      <c r="I15" s="160">
        <v>0</v>
      </c>
      <c r="J15" s="160">
        <v>0</v>
      </c>
      <c r="K15" s="161">
        <v>0</v>
      </c>
    </row>
    <row r="16" spans="1:27" s="31" customFormat="1" ht="12.75" customHeight="1" x14ac:dyDescent="0.25">
      <c r="A16" s="24"/>
      <c r="B16" s="130" t="s">
        <v>104</v>
      </c>
      <c r="C16" s="148">
        <f>SUM(C17:C23)</f>
        <v>0</v>
      </c>
      <c r="D16" s="148">
        <f t="shared" ref="D16:K16" si="2">SUM(D17:D23)</f>
        <v>0</v>
      </c>
      <c r="E16" s="148">
        <f t="shared" si="2"/>
        <v>0</v>
      </c>
      <c r="F16" s="149">
        <f t="shared" si="2"/>
        <v>0</v>
      </c>
      <c r="G16" s="148">
        <f t="shared" si="2"/>
        <v>0</v>
      </c>
      <c r="H16" s="150">
        <f t="shared" si="2"/>
        <v>0</v>
      </c>
      <c r="I16" s="148">
        <f t="shared" si="2"/>
        <v>0</v>
      </c>
      <c r="J16" s="148">
        <f t="shared" si="2"/>
        <v>0</v>
      </c>
      <c r="K16" s="148">
        <f t="shared" si="2"/>
        <v>0</v>
      </c>
    </row>
    <row r="17" spans="1:11" s="18" customFormat="1" ht="12.75" customHeight="1" x14ac:dyDescent="0.2">
      <c r="A17" s="70"/>
      <c r="B17" s="114" t="s">
        <v>105</v>
      </c>
      <c r="C17" s="152">
        <v>0</v>
      </c>
      <c r="D17" s="153">
        <v>0</v>
      </c>
      <c r="E17" s="153">
        <v>0</v>
      </c>
      <c r="F17" s="152">
        <v>0</v>
      </c>
      <c r="G17" s="153">
        <v>0</v>
      </c>
      <c r="H17" s="154">
        <v>0</v>
      </c>
      <c r="I17" s="153">
        <v>0</v>
      </c>
      <c r="J17" s="153">
        <v>0</v>
      </c>
      <c r="K17" s="154">
        <v>0</v>
      </c>
    </row>
    <row r="18" spans="1:11" s="18" customFormat="1" ht="12.75" customHeight="1" x14ac:dyDescent="0.2">
      <c r="A18" s="70"/>
      <c r="B18" s="114" t="s">
        <v>108</v>
      </c>
      <c r="C18" s="156">
        <v>0</v>
      </c>
      <c r="D18" s="157">
        <v>0</v>
      </c>
      <c r="E18" s="157">
        <v>0</v>
      </c>
      <c r="F18" s="156">
        <v>0</v>
      </c>
      <c r="G18" s="157">
        <v>0</v>
      </c>
      <c r="H18" s="158">
        <v>0</v>
      </c>
      <c r="I18" s="157">
        <v>0</v>
      </c>
      <c r="J18" s="157">
        <v>0</v>
      </c>
      <c r="K18" s="158">
        <v>0</v>
      </c>
    </row>
    <row r="19" spans="1:11" s="18" customFormat="1" ht="12.75" customHeight="1" x14ac:dyDescent="0.2">
      <c r="A19" s="70"/>
      <c r="B19" s="114" t="s">
        <v>111</v>
      </c>
      <c r="C19" s="156">
        <v>0</v>
      </c>
      <c r="D19" s="157">
        <v>0</v>
      </c>
      <c r="E19" s="157">
        <v>0</v>
      </c>
      <c r="F19" s="156">
        <v>0</v>
      </c>
      <c r="G19" s="157">
        <v>0</v>
      </c>
      <c r="H19" s="158">
        <v>0</v>
      </c>
      <c r="I19" s="157">
        <v>0</v>
      </c>
      <c r="J19" s="157">
        <v>0</v>
      </c>
      <c r="K19" s="158">
        <v>0</v>
      </c>
    </row>
    <row r="20" spans="1:11" s="18" customFormat="1" ht="12.75" customHeight="1" x14ac:dyDescent="0.2">
      <c r="A20" s="70"/>
      <c r="B20" s="114" t="s">
        <v>112</v>
      </c>
      <c r="C20" s="156">
        <v>0</v>
      </c>
      <c r="D20" s="157">
        <v>0</v>
      </c>
      <c r="E20" s="157">
        <v>0</v>
      </c>
      <c r="F20" s="156">
        <v>0</v>
      </c>
      <c r="G20" s="157">
        <v>0</v>
      </c>
      <c r="H20" s="158">
        <v>0</v>
      </c>
      <c r="I20" s="157">
        <v>0</v>
      </c>
      <c r="J20" s="157">
        <v>0</v>
      </c>
      <c r="K20" s="158">
        <v>0</v>
      </c>
    </row>
    <row r="21" spans="1:11" s="18" customFormat="1" ht="12.75" customHeight="1" x14ac:dyDescent="0.2">
      <c r="A21" s="70"/>
      <c r="B21" s="114" t="s">
        <v>113</v>
      </c>
      <c r="C21" s="156">
        <v>0</v>
      </c>
      <c r="D21" s="157">
        <v>0</v>
      </c>
      <c r="E21" s="157">
        <v>0</v>
      </c>
      <c r="F21" s="156">
        <v>0</v>
      </c>
      <c r="G21" s="157">
        <v>0</v>
      </c>
      <c r="H21" s="158">
        <v>0</v>
      </c>
      <c r="I21" s="157">
        <v>0</v>
      </c>
      <c r="J21" s="157">
        <v>0</v>
      </c>
      <c r="K21" s="158">
        <v>0</v>
      </c>
    </row>
    <row r="22" spans="1:11" s="18" customFormat="1" ht="12.75" customHeight="1" x14ac:dyDescent="0.2">
      <c r="A22" s="70"/>
      <c r="B22" s="114" t="s">
        <v>37</v>
      </c>
      <c r="C22" s="156">
        <v>0</v>
      </c>
      <c r="D22" s="157">
        <v>0</v>
      </c>
      <c r="E22" s="157">
        <v>0</v>
      </c>
      <c r="F22" s="156">
        <v>0</v>
      </c>
      <c r="G22" s="157">
        <v>0</v>
      </c>
      <c r="H22" s="158">
        <v>0</v>
      </c>
      <c r="I22" s="157">
        <v>0</v>
      </c>
      <c r="J22" s="157">
        <v>0</v>
      </c>
      <c r="K22" s="158">
        <v>0</v>
      </c>
    </row>
    <row r="23" spans="1:11" s="18" customFormat="1" ht="12.75" customHeight="1" x14ac:dyDescent="0.25">
      <c r="A23" s="64"/>
      <c r="B23" s="114" t="s">
        <v>114</v>
      </c>
      <c r="C23" s="159">
        <v>0</v>
      </c>
      <c r="D23" s="160">
        <v>0</v>
      </c>
      <c r="E23" s="160">
        <v>0</v>
      </c>
      <c r="F23" s="159">
        <v>0</v>
      </c>
      <c r="G23" s="160">
        <v>0</v>
      </c>
      <c r="H23" s="161">
        <v>0</v>
      </c>
      <c r="I23" s="160">
        <v>0</v>
      </c>
      <c r="J23" s="160">
        <v>0</v>
      </c>
      <c r="K23" s="161">
        <v>0</v>
      </c>
    </row>
    <row r="24" spans="1:11" s="18" customFormat="1" ht="12.75" customHeight="1" x14ac:dyDescent="0.2">
      <c r="A24" s="70"/>
      <c r="B24" s="130" t="s">
        <v>115</v>
      </c>
      <c r="C24" s="148">
        <v>0</v>
      </c>
      <c r="D24" s="148">
        <v>0</v>
      </c>
      <c r="E24" s="148">
        <v>0</v>
      </c>
      <c r="F24" s="149">
        <v>0</v>
      </c>
      <c r="G24" s="148">
        <v>0</v>
      </c>
      <c r="H24" s="150">
        <v>0</v>
      </c>
      <c r="I24" s="148">
        <v>0</v>
      </c>
      <c r="J24" s="148">
        <v>0</v>
      </c>
      <c r="K24" s="148">
        <v>0</v>
      </c>
    </row>
    <row r="25" spans="1:11" s="18" customFormat="1" ht="5.0999999999999996" customHeight="1" x14ac:dyDescent="0.2">
      <c r="A25" s="70"/>
      <c r="B25" s="127" t="s">
        <v>0</v>
      </c>
      <c r="C25" s="141"/>
      <c r="D25" s="141"/>
      <c r="E25" s="141"/>
      <c r="F25" s="142"/>
      <c r="G25" s="141"/>
      <c r="H25" s="143"/>
      <c r="I25" s="141"/>
      <c r="J25" s="141"/>
      <c r="K25" s="141"/>
    </row>
    <row r="26" spans="1:11" s="18" customFormat="1" ht="12.75" customHeight="1" x14ac:dyDescent="0.25">
      <c r="A26" s="144"/>
      <c r="B26" s="145" t="s">
        <v>116</v>
      </c>
      <c r="C26" s="103">
        <f>+C4+C8+C16+C24</f>
        <v>41853</v>
      </c>
      <c r="D26" s="103">
        <f t="shared" ref="D26:K26" si="3">+D4+D8+D16+D24</f>
        <v>45254</v>
      </c>
      <c r="E26" s="103">
        <f t="shared" si="3"/>
        <v>45801</v>
      </c>
      <c r="F26" s="104">
        <f t="shared" si="3"/>
        <v>56980</v>
      </c>
      <c r="G26" s="103">
        <f t="shared" si="3"/>
        <v>56980</v>
      </c>
      <c r="H26" s="105">
        <f t="shared" si="3"/>
        <v>56980</v>
      </c>
      <c r="I26" s="103">
        <f t="shared" si="3"/>
        <v>14913</v>
      </c>
      <c r="J26" s="103">
        <f t="shared" si="3"/>
        <v>15632</v>
      </c>
      <c r="K26" s="103">
        <f t="shared" si="3"/>
        <v>16452</v>
      </c>
    </row>
    <row r="27" spans="1:11" s="18" customFormat="1" x14ac:dyDescent="0.2"/>
    <row r="28" spans="1:11" s="18" customFormat="1" x14ac:dyDescent="0.2">
      <c r="B28" s="114"/>
    </row>
    <row r="29" spans="1:11" s="18" customFormat="1" x14ac:dyDescent="0.2"/>
    <row r="30" spans="1:11" s="18" customFormat="1" x14ac:dyDescent="0.2"/>
    <row r="31" spans="1:11" s="18" customFormat="1" x14ac:dyDescent="0.2"/>
    <row r="32" spans="1:11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C.2</vt:lpstr>
      <vt:lpstr>C.3</vt:lpstr>
      <vt:lpstr>C.4</vt:lpstr>
      <vt:lpstr>C.3.1</vt:lpstr>
      <vt:lpstr>C.4.1</vt:lpstr>
      <vt:lpstr>C.3.2</vt:lpstr>
      <vt:lpstr>C.4.2</vt:lpstr>
      <vt:lpstr>C.3.3</vt:lpstr>
      <vt:lpstr>C.4.3</vt:lpstr>
      <vt:lpstr>C.3.4</vt:lpstr>
      <vt:lpstr>C.4.4</vt:lpstr>
      <vt:lpstr>C.3.5</vt:lpstr>
      <vt:lpstr>C.4.5</vt:lpstr>
      <vt:lpstr>C.3.6</vt:lpstr>
      <vt:lpstr>C.4.6</vt:lpstr>
      <vt:lpstr>C.3.7</vt:lpstr>
      <vt:lpstr>C.4.7</vt:lpstr>
      <vt:lpstr>C.3.8</vt:lpstr>
      <vt:lpstr>C.4.8</vt:lpstr>
      <vt:lpstr>C.3.9</vt:lpstr>
      <vt:lpstr>C.4.9</vt:lpstr>
      <vt:lpstr>B.1</vt:lpstr>
      <vt:lpstr>B.2</vt:lpstr>
      <vt:lpstr>B.2.1</vt:lpstr>
      <vt:lpstr>B.2.2</vt:lpstr>
      <vt:lpstr>B.2.3</vt:lpstr>
      <vt:lpstr>B.2.4</vt:lpstr>
      <vt:lpstr>B.2.5</vt:lpstr>
      <vt:lpstr>B.2.6</vt:lpstr>
      <vt:lpstr>B.2.7</vt:lpstr>
      <vt:lpstr>B.2.8</vt:lpstr>
      <vt:lpstr>B.2.9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Andile Msane</dc:creator>
  <cp:lastModifiedBy>Jonathan Benjamin</cp:lastModifiedBy>
  <dcterms:created xsi:type="dcterms:W3CDTF">2014-05-29T06:14:15Z</dcterms:created>
  <dcterms:modified xsi:type="dcterms:W3CDTF">2014-05-30T07:58:28Z</dcterms:modified>
</cp:coreProperties>
</file>